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tabRatio="967" activeTab="6"/>
  </bookViews>
  <sheets>
    <sheet name="ОБЩИЕ СВЕДЕНИЯ" sheetId="13" r:id="rId1"/>
    <sheet name="ДАННЫЕ ПО ПЕРСОНАЛУ" sheetId="1" r:id="rId2"/>
    <sheet name="ДАННЫЕ ПО ПОСЕТИТЕЛЯМ" sheetId="2" r:id="rId3"/>
    <sheet name="ФОНД РАБОЧЕГО ВРЕМЕНИ" sheetId="3" r:id="rId4"/>
    <sheet name="СВОД ЭЛЕКТРОПРИЕМНИКОВ" sheetId="8" r:id="rId5"/>
    <sheet name="СВОД САН.-ГИГИЕН. ОБОР." sheetId="9" r:id="rId6"/>
    <sheet name="ФОРМА УЧЕТА ХВС" sheetId="10" r:id="rId7"/>
    <sheet name="ФОРМА УЧЕТА Э-ЭНЕРГИИ" sheetId="11" r:id="rId8"/>
    <sheet name="ФОРМА УЧЕТА ТЭ" sheetId="12" r:id="rId9"/>
  </sheets>
  <definedNames>
    <definedName name="_xlnm.Print_Area" localSheetId="1">'ДАННЫЕ ПО ПЕРСОНАЛУ'!$B$2:$AF$26</definedName>
    <definedName name="_xlnm.Print_Area" localSheetId="2">'ДАННЫЕ ПО ПОСЕТИТЕЛЯМ'!$B$2:$J$9</definedName>
    <definedName name="_xlnm.Print_Area" localSheetId="0">'ОБЩИЕ СВЕДЕНИЯ'!$B$2:$I$28</definedName>
    <definedName name="_xlnm.Print_Area" localSheetId="5">'СВОД САН.-ГИГИЕН. ОБОР.'!$B$2:$M$46</definedName>
    <definedName name="_xlnm.Print_Area" localSheetId="4">'СВОД ЭЛЕКТРОПРИЕМНИКОВ'!$A$1:$AC$64</definedName>
    <definedName name="_xlnm.Print_Area" localSheetId="3">'ФОНД РАБОЧЕГО ВРЕМЕНИ'!$B$2:$R$17</definedName>
    <definedName name="_xlnm.Print_Area" localSheetId="8">'ФОРМА УЧЕТА ТЭ'!$B$3:$G$35</definedName>
    <definedName name="_xlnm.Print_Area" localSheetId="6">'ФОРМА УЧЕТА ХВС'!$B$2:$L$42</definedName>
    <definedName name="_xlnm.Print_Area" localSheetId="7">'ФОРМА УЧЕТА Э-ЭНЕРГИИ'!$B$2:$N$74</definedName>
  </definedNames>
  <calcPr calcId="145621"/>
</workbook>
</file>

<file path=xl/calcChain.xml><?xml version="1.0" encoding="utf-8"?>
<calcChain xmlns="http://schemas.openxmlformats.org/spreadsheetml/2006/main">
  <c r="F24" i="12" l="1"/>
  <c r="F28" i="12" s="1"/>
  <c r="I21" i="12"/>
  <c r="F21" i="12"/>
  <c r="G21" i="12" s="1"/>
  <c r="C21" i="12"/>
  <c r="E21" i="12" s="1"/>
  <c r="I19" i="12"/>
  <c r="F19" i="12"/>
  <c r="G19" i="12" s="1"/>
  <c r="C19" i="12"/>
  <c r="E19" i="12" s="1"/>
  <c r="I17" i="12"/>
  <c r="F17" i="12"/>
  <c r="G17" i="12" s="1"/>
  <c r="C17" i="12"/>
  <c r="E17" i="12" s="1"/>
  <c r="G15" i="12"/>
  <c r="F15" i="12"/>
  <c r="C15" i="12"/>
  <c r="E15" i="12" s="1"/>
  <c r="F13" i="12"/>
  <c r="G13" i="12" s="1"/>
  <c r="C13" i="12"/>
  <c r="E13" i="12" s="1"/>
  <c r="F11" i="12"/>
  <c r="G11" i="12" s="1"/>
  <c r="C11" i="12"/>
  <c r="E11" i="12" s="1"/>
  <c r="G9" i="12"/>
  <c r="C9" i="12"/>
  <c r="E9" i="12" s="1"/>
  <c r="F26" i="12" l="1"/>
  <c r="I67" i="11" l="1"/>
  <c r="K66" i="11"/>
  <c r="K65" i="11"/>
  <c r="K64" i="11"/>
  <c r="I62" i="11"/>
  <c r="K61" i="11"/>
  <c r="K60" i="11"/>
  <c r="K59" i="11"/>
  <c r="I57" i="11"/>
  <c r="K56" i="11"/>
  <c r="K55" i="11"/>
  <c r="K54" i="11"/>
  <c r="I52" i="11"/>
  <c r="K51" i="11"/>
  <c r="K50" i="11"/>
  <c r="K49" i="11"/>
  <c r="I47" i="11"/>
  <c r="K46" i="11"/>
  <c r="K45" i="11"/>
  <c r="K44" i="11"/>
  <c r="I42" i="11"/>
  <c r="K41" i="11"/>
  <c r="K40" i="11"/>
  <c r="K39" i="11"/>
  <c r="I37" i="11"/>
  <c r="K36" i="11"/>
  <c r="K35" i="11"/>
  <c r="K34" i="11"/>
  <c r="I32" i="11"/>
  <c r="K31" i="11"/>
  <c r="K30" i="11"/>
  <c r="E31" i="11"/>
  <c r="K29" i="11"/>
  <c r="E29" i="11"/>
  <c r="I27" i="11"/>
  <c r="K26" i="11"/>
  <c r="E27" i="11"/>
  <c r="K25" i="11"/>
  <c r="K24" i="11"/>
  <c r="E25" i="11"/>
  <c r="I22" i="11"/>
  <c r="E23" i="11"/>
  <c r="K21" i="11"/>
  <c r="K20" i="11"/>
  <c r="E21" i="11"/>
  <c r="K19" i="11"/>
  <c r="E19" i="11"/>
  <c r="I17" i="11"/>
  <c r="K16" i="11"/>
  <c r="E17" i="11"/>
  <c r="K15" i="11"/>
  <c r="K14" i="11"/>
  <c r="E15" i="11"/>
  <c r="I12" i="11"/>
  <c r="E13" i="11"/>
  <c r="K11" i="11"/>
  <c r="K10" i="11"/>
  <c r="E11" i="11"/>
  <c r="K9" i="11"/>
  <c r="E9" i="11"/>
  <c r="K42" i="11" l="1"/>
  <c r="K47" i="11"/>
  <c r="L47" i="11" s="1"/>
  <c r="K57" i="11"/>
  <c r="L57" i="11" s="1"/>
  <c r="K62" i="11"/>
  <c r="L62" i="11" s="1"/>
  <c r="K67" i="11"/>
  <c r="L67" i="11" s="1"/>
  <c r="K52" i="11"/>
  <c r="L52" i="11" s="1"/>
  <c r="K37" i="11"/>
  <c r="L37" i="11" s="1"/>
  <c r="K17" i="11"/>
  <c r="L17" i="11" s="1"/>
  <c r="L42" i="11"/>
  <c r="K12" i="11"/>
  <c r="L12" i="11" s="1"/>
  <c r="K22" i="11"/>
  <c r="L22" i="11" s="1"/>
  <c r="K27" i="11"/>
  <c r="L27" i="11" s="1"/>
  <c r="C33" i="11"/>
  <c r="E35" i="11" s="1"/>
  <c r="E36" i="11" s="1"/>
  <c r="E33" i="11"/>
  <c r="E37" i="11" s="1"/>
  <c r="K32" i="11"/>
  <c r="L32" i="11" s="1"/>
  <c r="I69" i="11"/>
  <c r="K72" i="11" s="1"/>
  <c r="K73" i="11" s="1"/>
  <c r="K71" i="11" l="1"/>
  <c r="K69" i="11"/>
  <c r="G30" i="10" l="1"/>
  <c r="I30" i="10" s="1"/>
  <c r="G28" i="10"/>
  <c r="I28" i="10" s="1"/>
  <c r="G26" i="10"/>
  <c r="J26" i="10" s="1"/>
  <c r="G24" i="10"/>
  <c r="J24" i="10" s="1"/>
  <c r="G22" i="10"/>
  <c r="I22" i="10" s="1"/>
  <c r="G20" i="10"/>
  <c r="G18" i="10"/>
  <c r="J18" i="10" s="1"/>
  <c r="G16" i="10"/>
  <c r="J16" i="10" s="1"/>
  <c r="G14" i="10"/>
  <c r="I14" i="10" s="1"/>
  <c r="G12" i="10"/>
  <c r="G10" i="10"/>
  <c r="J10" i="10" s="1"/>
  <c r="G8" i="10"/>
  <c r="I8" i="10" s="1"/>
  <c r="K34" i="10"/>
  <c r="E34" i="10"/>
  <c r="E33" i="10"/>
  <c r="K37" i="10" s="1"/>
  <c r="F30" i="10"/>
  <c r="J28" i="10"/>
  <c r="F28" i="10"/>
  <c r="F26" i="10"/>
  <c r="F24" i="10"/>
  <c r="F22" i="10"/>
  <c r="J20" i="10"/>
  <c r="I20" i="10"/>
  <c r="F20" i="10"/>
  <c r="I18" i="10"/>
  <c r="F18" i="10"/>
  <c r="F16" i="10"/>
  <c r="F14" i="10"/>
  <c r="J12" i="10"/>
  <c r="I12" i="10"/>
  <c r="F12" i="10"/>
  <c r="I10" i="10"/>
  <c r="F10" i="10"/>
  <c r="J8" i="10"/>
  <c r="F8" i="10"/>
  <c r="J30" i="10" l="1"/>
  <c r="J22" i="10"/>
  <c r="I26" i="10"/>
  <c r="K26" i="10" s="1"/>
  <c r="K38" i="10"/>
  <c r="J14" i="10"/>
  <c r="I16" i="10"/>
  <c r="K16" i="10" s="1"/>
  <c r="I24" i="10"/>
  <c r="K24" i="10" s="1"/>
  <c r="K8" i="10"/>
  <c r="K14" i="10"/>
  <c r="K22" i="10"/>
  <c r="K30" i="10"/>
  <c r="K12" i="10"/>
  <c r="K20" i="10"/>
  <c r="K28" i="10"/>
  <c r="E35" i="10"/>
  <c r="K10" i="10"/>
  <c r="K18" i="10"/>
  <c r="K40" i="10" l="1"/>
  <c r="K33" i="10"/>
  <c r="K35" i="10"/>
  <c r="K41" i="10"/>
  <c r="E39" i="9" l="1"/>
  <c r="E40" i="9" s="1"/>
  <c r="I38" i="9"/>
  <c r="I39" i="9" s="1"/>
  <c r="I40" i="9" s="1"/>
  <c r="E38" i="9"/>
  <c r="E37" i="9"/>
  <c r="I36" i="9"/>
  <c r="I37" i="9" s="1"/>
  <c r="E36" i="9"/>
  <c r="K19" i="9" l="1"/>
  <c r="G19" i="9"/>
  <c r="C19" i="9"/>
  <c r="D26" i="9" s="1"/>
  <c r="M19" i="9"/>
  <c r="L19" i="9"/>
  <c r="I19" i="9"/>
  <c r="H19" i="9"/>
  <c r="E19" i="9"/>
  <c r="D27" i="9" s="1"/>
  <c r="D19" i="9"/>
  <c r="D28" i="9" l="1"/>
  <c r="U60" i="8"/>
  <c r="AB55" i="8"/>
  <c r="AB54" i="8"/>
  <c r="AB53" i="8"/>
  <c r="AB52" i="8"/>
  <c r="AB51" i="8"/>
  <c r="AB50" i="8"/>
  <c r="AB49" i="8"/>
  <c r="AB48" i="8"/>
  <c r="AB47" i="8"/>
  <c r="AB44" i="8"/>
  <c r="AB43" i="8"/>
  <c r="AB42" i="8"/>
  <c r="AB41" i="8"/>
  <c r="AB40" i="8"/>
  <c r="AB39" i="8"/>
  <c r="AB38" i="8"/>
  <c r="AB37" i="8"/>
  <c r="AB36" i="8"/>
  <c r="AB35" i="8"/>
  <c r="AB32" i="8"/>
  <c r="AB31" i="8"/>
  <c r="AB30" i="8"/>
  <c r="AB29" i="8"/>
  <c r="AB28" i="8"/>
  <c r="AB27" i="8"/>
  <c r="AB26" i="8"/>
  <c r="AB25" i="8"/>
  <c r="AB24" i="8"/>
  <c r="AB56" i="8" s="1"/>
  <c r="AB17" i="8"/>
  <c r="AB16" i="8"/>
  <c r="AB15" i="8"/>
  <c r="AB14" i="8"/>
  <c r="AB13" i="8"/>
  <c r="AB12" i="8"/>
  <c r="AB11" i="8"/>
  <c r="AB10" i="8"/>
  <c r="AB9" i="8"/>
  <c r="K60" i="8"/>
  <c r="R55" i="8"/>
  <c r="R54" i="8"/>
  <c r="R53" i="8"/>
  <c r="R52" i="8"/>
  <c r="R51" i="8"/>
  <c r="R50" i="8"/>
  <c r="R49" i="8"/>
  <c r="R48" i="8"/>
  <c r="R47" i="8"/>
  <c r="R44" i="8"/>
  <c r="R43" i="8"/>
  <c r="R42" i="8"/>
  <c r="R41" i="8"/>
  <c r="R40" i="8"/>
  <c r="R39" i="8"/>
  <c r="R38" i="8"/>
  <c r="R37" i="8"/>
  <c r="R36" i="8"/>
  <c r="R35" i="8"/>
  <c r="R32" i="8"/>
  <c r="R31" i="8"/>
  <c r="R30" i="8"/>
  <c r="R29" i="8"/>
  <c r="R28" i="8"/>
  <c r="R27" i="8"/>
  <c r="R26" i="8"/>
  <c r="R25" i="8"/>
  <c r="R24" i="8"/>
  <c r="R17" i="8"/>
  <c r="R16" i="8"/>
  <c r="R15" i="8"/>
  <c r="R14" i="8"/>
  <c r="R13" i="8"/>
  <c r="R12" i="8"/>
  <c r="R11" i="8"/>
  <c r="R10" i="8"/>
  <c r="R9" i="8"/>
  <c r="R18" i="8" l="1"/>
  <c r="R56" i="8"/>
  <c r="AB18" i="8"/>
  <c r="V60" i="8"/>
  <c r="L60" i="8"/>
  <c r="W60" i="8" l="1"/>
  <c r="V61" i="8"/>
  <c r="M60" i="8"/>
  <c r="L61" i="8"/>
  <c r="W61" i="8" l="1"/>
  <c r="X60" i="8"/>
  <c r="X61" i="8" s="1"/>
  <c r="N60" i="8"/>
  <c r="N61" i="8" s="1"/>
  <c r="M61" i="8"/>
  <c r="G21" i="1" l="1"/>
  <c r="A60" i="8"/>
  <c r="H54" i="8"/>
  <c r="H55" i="8"/>
  <c r="H53" i="8"/>
  <c r="H52" i="8"/>
  <c r="H51" i="8"/>
  <c r="H50" i="8"/>
  <c r="H49" i="8"/>
  <c r="H48" i="8"/>
  <c r="H47" i="8"/>
  <c r="H44" i="8"/>
  <c r="H43" i="8"/>
  <c r="H42" i="8"/>
  <c r="H41" i="8"/>
  <c r="H40" i="8"/>
  <c r="H39" i="8"/>
  <c r="H38" i="8"/>
  <c r="H37" i="8"/>
  <c r="H36" i="8"/>
  <c r="H35" i="8"/>
  <c r="H32" i="8"/>
  <c r="H31" i="8"/>
  <c r="H30" i="8"/>
  <c r="H29" i="8"/>
  <c r="H28" i="8"/>
  <c r="H27" i="8"/>
  <c r="H26" i="8"/>
  <c r="H25" i="8"/>
  <c r="H24" i="8"/>
  <c r="H17" i="8"/>
  <c r="H16" i="8"/>
  <c r="H15" i="8"/>
  <c r="H14" i="8"/>
  <c r="H13" i="8"/>
  <c r="H12" i="8"/>
  <c r="H11" i="8"/>
  <c r="H10" i="8"/>
  <c r="H9" i="8"/>
  <c r="H18" i="8" l="1"/>
  <c r="H56" i="8"/>
  <c r="B60" i="8" l="1"/>
  <c r="C60" i="8" s="1"/>
  <c r="B61" i="8"/>
  <c r="D60" i="8" l="1"/>
  <c r="D61" i="8" s="1"/>
  <c r="C61" i="8"/>
</calcChain>
</file>

<file path=xl/sharedStrings.xml><?xml version="1.0" encoding="utf-8"?>
<sst xmlns="http://schemas.openxmlformats.org/spreadsheetml/2006/main" count="654" uniqueCount="154">
  <si>
    <t>Данные по всем работникам</t>
  </si>
  <si>
    <t>ФИО</t>
  </si>
  <si>
    <t xml:space="preserve">Должность </t>
  </si>
  <si>
    <t xml:space="preserve">Отдел </t>
  </si>
  <si>
    <t>Данные по управленческому персоналу</t>
  </si>
  <si>
    <t>Данные по персоналу, оказывающему услуги</t>
  </si>
  <si>
    <t>Данные по персоналу энергослужбы</t>
  </si>
  <si>
    <t xml:space="preserve">Данные по привлекаемому персоналу </t>
  </si>
  <si>
    <t>№ п/п</t>
  </si>
  <si>
    <t>Отдел</t>
  </si>
  <si>
    <t>Количество посетителей в неделю</t>
  </si>
  <si>
    <t>Общее время пребывания, час</t>
  </si>
  <si>
    <t>Дни недели</t>
  </si>
  <si>
    <t>Режим рабочего времени</t>
  </si>
  <si>
    <t>Время перерыва на обед</t>
  </si>
  <si>
    <t>С понедельника по пятницу</t>
  </si>
  <si>
    <t xml:space="preserve">с 9.00 до 18.00 </t>
  </si>
  <si>
    <t>С 13.00 до 14.00</t>
  </si>
  <si>
    <t>с 9.00 до 18.01</t>
  </si>
  <si>
    <t>Освещение</t>
  </si>
  <si>
    <t>Оргтехника</t>
  </si>
  <si>
    <t>ГВС</t>
  </si>
  <si>
    <t>ХВС</t>
  </si>
  <si>
    <t>Тепловая энергия</t>
  </si>
  <si>
    <t>Данные о среднегодовой численности работников офиса</t>
  </si>
  <si>
    <t>Количество посетителей  офиса</t>
  </si>
  <si>
    <t>Фонд рабочего времени офиса</t>
  </si>
  <si>
    <t>Основная функция</t>
  </si>
  <si>
    <t>Количество, шт</t>
  </si>
  <si>
    <t>Установленная мощность 1 единицы, кВт</t>
  </si>
  <si>
    <t>Сезонность работы</t>
  </si>
  <si>
    <t>Режим работы (кол-во часов в сутки)</t>
  </si>
  <si>
    <t>Среднечасовая потребляемая мощность, кВт</t>
  </si>
  <si>
    <t>Примечание</t>
  </si>
  <si>
    <t>отопительный сезон</t>
  </si>
  <si>
    <t>неотопительный сезон</t>
  </si>
  <si>
    <t xml:space="preserve">Освещение </t>
  </si>
  <si>
    <t>V</t>
  </si>
  <si>
    <t>Силовое оборудование и электроприборы</t>
  </si>
  <si>
    <t>ИТОГО</t>
  </si>
  <si>
    <t>Свод электроприемников офиса</t>
  </si>
  <si>
    <t>квт·ч</t>
  </si>
  <si>
    <t>Бытовая техника</t>
  </si>
  <si>
    <t>Лампы, софиты, лед панели</t>
  </si>
  <si>
    <t>Этаж</t>
  </si>
  <si>
    <t>ИТОГО                   (нагрузка сутки,  квт·ч)</t>
  </si>
  <si>
    <t>ИТОГО                          (нагрузка в месяц,  квт·ч)</t>
  </si>
  <si>
    <t>Рабочих дней в месяце:</t>
  </si>
  <si>
    <t>Количество часов в неделю</t>
  </si>
  <si>
    <t>Количество, чел</t>
  </si>
  <si>
    <t>N</t>
  </si>
  <si>
    <t>Общая среднечасовая потребляемая мощность, кВт</t>
  </si>
  <si>
    <t>Оборудование (насосное, вентиляционное, лифтовое, пр.)</t>
  </si>
  <si>
    <t>Свод санитарно-гигиенических проборов</t>
  </si>
  <si>
    <t>Количество умывальников</t>
  </si>
  <si>
    <t>Количество душевых (ванн)</t>
  </si>
  <si>
    <t>Количество унитазов</t>
  </si>
  <si>
    <t>Наименование прибора</t>
  </si>
  <si>
    <t>Установленное количество</t>
  </si>
  <si>
    <t>Раковины/мойки</t>
  </si>
  <si>
    <t>Унитазы</t>
  </si>
  <si>
    <t>Души</t>
  </si>
  <si>
    <t>Среднее количество человек, постоянно находящихся в здании:</t>
  </si>
  <si>
    <t>Расчет согласно СНиП РК 4.01-41-2006 «Внутренний водопровод и канализация зданий» :</t>
  </si>
  <si>
    <t>Среднесуточный расход воды, м3/сут:</t>
  </si>
  <si>
    <t>Среднемесячный расход воды, м3/мес:</t>
  </si>
  <si>
    <t>Норма расхода воды в средние сутки на 1 работающего, л:</t>
  </si>
  <si>
    <t>Норма расхода воды в сутки наибольшего водопотребления на 1 работающего, л:</t>
  </si>
  <si>
    <t>Количество работающих:</t>
  </si>
  <si>
    <t>Максимальный суточный расход воды, м3/сут:</t>
  </si>
  <si>
    <t>Максимальный месячный расход воды, м3/мес:</t>
  </si>
  <si>
    <t>Годовой расход воды, м3/год</t>
  </si>
  <si>
    <t>Месяц</t>
  </si>
  <si>
    <t>Период, дд</t>
  </si>
  <si>
    <t>Холодная вода - ХВС, м3</t>
  </si>
  <si>
    <t>Тариф, тг/м3</t>
  </si>
  <si>
    <t>Сумма, тг</t>
  </si>
  <si>
    <t>Отвод сточных вод, м3</t>
  </si>
  <si>
    <t>Потребление всего(ХВС+стоки)</t>
  </si>
  <si>
    <t>Сумма всего(ХВС+стоки), тг</t>
  </si>
  <si>
    <t>Январь</t>
  </si>
  <si>
    <t>с 1 по 30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</si>
  <si>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</si>
  <si>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</si>
  <si>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</si>
  <si>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</si>
  <si>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</si>
  <si>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</si>
  <si>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</si>
  <si>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</si>
  <si>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</si>
  <si>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</si>
  <si>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</si>
  <si>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</si>
  <si>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Расход ХВС, в год, м3:</t>
  </si>
  <si>
    <t>Отвод сточных вод, в год, м3:</t>
  </si>
  <si>
    <t>Средний тариф, тг/м3:</t>
  </si>
  <si>
    <t>Оплата ХВС, в год, тг:</t>
  </si>
  <si>
    <t>Оплата отвода сточных вод, в год, тг:</t>
  </si>
  <si>
    <t>В среднем, потребление ХВС в месяц, м3:</t>
  </si>
  <si>
    <t>В среднем, потребление ХВС в день, м3:</t>
  </si>
  <si>
    <t>Общее водопотребление за год, м3:</t>
  </si>
  <si>
    <t>Сумма оплаты за год, тг:</t>
  </si>
  <si>
    <t xml:space="preserve">Свод водопотребления и отвода сточных вод </t>
  </si>
  <si>
    <t>20__Г</t>
  </si>
  <si>
    <t>Объект: офисное здание                  ул.</t>
  </si>
  <si>
    <t xml:space="preserve">Объект: </t>
  </si>
  <si>
    <t>Форма при дифференцированном тарифе</t>
  </si>
  <si>
    <t>Электроэнергия, кВт∙ч</t>
  </si>
  <si>
    <t>Тариф, тг/квт∙ч</t>
  </si>
  <si>
    <t>Средний тариф, тг/квт∙ч</t>
  </si>
  <si>
    <t>23.00 - 07.00</t>
  </si>
  <si>
    <t>7.00 - 19.00</t>
  </si>
  <si>
    <t>19.00 - 23.00</t>
  </si>
  <si>
    <t>Итого:</t>
  </si>
  <si>
    <t>В среднем, потребление в месяц, кВт∙ч:</t>
  </si>
  <si>
    <t>В среднем, потребление в день, кВт∙ч:</t>
  </si>
  <si>
    <t>Среднеприведенная мощность, кВт:</t>
  </si>
  <si>
    <t>кВт∙ч</t>
  </si>
  <si>
    <t>тг</t>
  </si>
  <si>
    <t xml:space="preserve">Электроэнергия, кВт∙ч, </t>
  </si>
  <si>
    <t>Сумма, тг/квт∙ч</t>
  </si>
  <si>
    <t>20___г</t>
  </si>
  <si>
    <t xml:space="preserve">Свод потребления электроэнергии </t>
  </si>
  <si>
    <t>Разница (нормы и факта), Гкал</t>
  </si>
  <si>
    <t>Тариф, тг/Гкал</t>
  </si>
  <si>
    <t>Теплопотребление в год, Гкал:</t>
  </si>
  <si>
    <t>Средний тариф, тг/Гкал:</t>
  </si>
  <si>
    <t>Оплата по теплу в год, тг:</t>
  </si>
  <si>
    <t>В среднем, потребление тепла в месяц, Гкал:</t>
  </si>
  <si>
    <t>Норматив, Гкал/м2 мес</t>
  </si>
  <si>
    <t>Отапливаемая площадь, м2</t>
  </si>
  <si>
    <t>Количество суток отопительного периода</t>
  </si>
  <si>
    <t>Нормативное потребление, Гкал в мес</t>
  </si>
  <si>
    <t>Тепло (по СТУ), Гкал в мес</t>
  </si>
  <si>
    <t xml:space="preserve">Свод теплопотребления </t>
  </si>
  <si>
    <t>Заполняется ответственным исполнителем</t>
  </si>
  <si>
    <t>Общие данные</t>
  </si>
  <si>
    <t>Назначение</t>
  </si>
  <si>
    <t>Адрес</t>
  </si>
  <si>
    <t>Год постройки</t>
  </si>
  <si>
    <t>Материал стен</t>
  </si>
  <si>
    <t>Общая отапливаемая площадь, м2</t>
  </si>
  <si>
    <t>Общий объем, м3</t>
  </si>
  <si>
    <t>Количество этажей, шт</t>
  </si>
  <si>
    <t>Общедомовое оборудование (технические приборы), применяемое при мониторинге на объекте, исправность, поверка</t>
  </si>
  <si>
    <t xml:space="preserve">Прибор учета </t>
  </si>
  <si>
    <t xml:space="preserve">Количество </t>
  </si>
  <si>
    <t>Заводской номер</t>
  </si>
  <si>
    <t>Дата установки</t>
  </si>
  <si>
    <t>Дата последней поверки</t>
  </si>
  <si>
    <t>Электроэнергии</t>
  </si>
  <si>
    <t>Холодной воды</t>
  </si>
  <si>
    <t>ОФИС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</si>
</sst>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0.000"/>
    <numFmt numFmtId="167" formatCode="0.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name val="Arial Cyr"/>
      <charset val="204"/>
    </font>
    <font>
      <b/>
      <sz val="16"/>
      <color indexed="8"/>
      <name val="Calibri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b/>
      <sz val="22"/>
      <color theme="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u/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83">
    <xf numFmtId="0" fontId="0" fillId="0" borderId="0" xfId="0"/>
    <xf numFmtId="0" fontId="2" fillId="4" borderId="0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Border="1" applyAlignment="1" applyProtection="1">
      <alignment horizontal="left"/>
      <protection hidden="1"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Alignment="1" applyProtection="1">
      <alignment horizontal="left" vertical="center" wrapText="1"/>
      <protection hidden="1"/>
    </xf>
    <xf numFmtId="0" fontId="2" fillId="3" borderId="8" xfId="0" applyFont="1" applyFill="1" applyBorder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Protection="1">
      <protection hidden="1"/>
    </xf>
    <xf numFmtId="0" fontId="3" fillId="3" borderId="36" xfId="0" applyFont="1" applyFill="1" applyBorder="1" applyAlignment="1" applyProtection="1">
      <alignment vertical="center"/>
      <protection hidden="1"/>
    </xf>
    <xf numFmtId="0" fontId="2" fillId="3" borderId="36" xfId="0" applyFont="1" applyFill="1" applyBorder="1" applyProtection="1">
      <protection hidden="1"/>
    </xf>
    <xf numFmtId="0" fontId="2" fillId="6" borderId="23" xfId="0" applyFont="1" applyFill="1" applyBorder="1" applyAlignment="1" applyProtection="1">
      <alignment horizontal="left"/>
      <protection hidden="1"/>
    </xf>
    <xf numFmtId="0" fontId="2" fillId="6" borderId="23" xfId="0" applyFont="1" applyFill="1" applyBorder="1" applyAlignment="1" applyProtection="1">
      <alignment horizontal="left"/>
      <protection locked="0"/>
    </xf>
    <xf numFmtId="0" fontId="4" fillId="4" borderId="0" xfId="0" applyFont="1" applyFill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1" xfId="0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2" fillId="4" borderId="1" xfId="0" applyFont="1" applyFill="1" applyBorder="1" applyAlignment="1" applyProtection="1">
      <alignment horizontal="center" wrapText="1"/>
      <protection hidden="1"/>
    </xf>
    <xf numFmtId="0" fontId="2" fillId="2" borderId="9" xfId="0" applyFont="1" applyFill="1" applyBorder="1" applyProtection="1">
      <protection locked="0"/>
    </xf>
    <xf numFmtId="0" fontId="2" fillId="4" borderId="23" xfId="0" applyFont="1" applyFill="1" applyBorder="1" applyProtection="1">
      <protection locked="0"/>
    </xf>
    <xf numFmtId="0" fontId="2" fillId="2" borderId="23" xfId="0" applyFont="1" applyFill="1" applyBorder="1" applyProtection="1">
      <protection locked="0"/>
    </xf>
    <xf numFmtId="0" fontId="1" fillId="4" borderId="0" xfId="0" applyFont="1" applyFill="1" applyProtection="1">
      <protection hidden="1"/>
    </xf>
    <xf numFmtId="0" fontId="14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9" fillId="4" borderId="0" xfId="1" applyFont="1" applyFill="1" applyProtection="1">
      <protection hidden="1"/>
    </xf>
    <xf numFmtId="0" fontId="10" fillId="4" borderId="16" xfId="1" applyFont="1" applyFill="1" applyBorder="1" applyAlignment="1" applyProtection="1">
      <alignment vertical="center"/>
      <protection hidden="1"/>
    </xf>
    <xf numFmtId="0" fontId="10" fillId="4" borderId="13" xfId="1" applyFont="1" applyFill="1" applyBorder="1" applyAlignment="1" applyProtection="1">
      <alignment vertical="center"/>
      <protection hidden="1"/>
    </xf>
    <xf numFmtId="0" fontId="10" fillId="4" borderId="15" xfId="1" applyFont="1" applyFill="1" applyBorder="1" applyAlignment="1" applyProtection="1">
      <alignment horizontal="center" vertical="center" wrapText="1"/>
      <protection hidden="1"/>
    </xf>
    <xf numFmtId="2" fontId="9" fillId="4" borderId="19" xfId="3" applyNumberFormat="1" applyFont="1" applyFill="1" applyBorder="1" applyAlignment="1" applyProtection="1">
      <alignment horizontal="center" vertical="center"/>
      <protection hidden="1"/>
    </xf>
    <xf numFmtId="2" fontId="9" fillId="4" borderId="23" xfId="3" applyNumberFormat="1" applyFont="1" applyFill="1" applyBorder="1" applyAlignment="1" applyProtection="1">
      <alignment horizontal="center" vertical="center"/>
      <protection hidden="1"/>
    </xf>
    <xf numFmtId="2" fontId="9" fillId="4" borderId="27" xfId="3" applyNumberFormat="1" applyFont="1" applyFill="1" applyBorder="1" applyAlignment="1" applyProtection="1">
      <alignment horizontal="center" vertical="center"/>
      <protection hidden="1"/>
    </xf>
    <xf numFmtId="2" fontId="13" fillId="4" borderId="5" xfId="0" applyNumberFormat="1" applyFont="1" applyFill="1" applyBorder="1" applyAlignment="1" applyProtection="1">
      <alignment horizontal="center"/>
      <protection hidden="1"/>
    </xf>
    <xf numFmtId="0" fontId="12" fillId="4" borderId="5" xfId="0" applyFont="1" applyFill="1" applyBorder="1" applyProtection="1">
      <protection hidden="1"/>
    </xf>
    <xf numFmtId="0" fontId="9" fillId="4" borderId="19" xfId="3" applyFont="1" applyFill="1" applyBorder="1" applyAlignment="1" applyProtection="1">
      <alignment vertical="center" wrapText="1"/>
      <protection hidden="1"/>
    </xf>
    <xf numFmtId="0" fontId="9" fillId="4" borderId="19" xfId="3" applyFont="1" applyFill="1" applyBorder="1" applyAlignment="1" applyProtection="1">
      <alignment horizontal="center" vertical="center"/>
      <protection hidden="1"/>
    </xf>
    <xf numFmtId="0" fontId="9" fillId="4" borderId="30" xfId="0" applyFont="1" applyFill="1" applyBorder="1" applyAlignment="1" applyProtection="1">
      <alignment horizontal="left" vertical="center" wrapText="1"/>
      <protection hidden="1"/>
    </xf>
    <xf numFmtId="0" fontId="1" fillId="4" borderId="30" xfId="0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/>
      <protection hidden="1"/>
    </xf>
    <xf numFmtId="0" fontId="9" fillId="4" borderId="0" xfId="6" applyFont="1" applyFill="1" applyBorder="1" applyAlignment="1" applyProtection="1">
      <alignment horizontal="left" vertical="center" wrapText="1"/>
      <protection hidden="1"/>
    </xf>
    <xf numFmtId="0" fontId="9" fillId="4" borderId="0" xfId="6" applyFont="1" applyFill="1" applyBorder="1" applyAlignment="1" applyProtection="1">
      <alignment vertical="center" wrapText="1"/>
      <protection hidden="1"/>
    </xf>
    <xf numFmtId="0" fontId="9" fillId="4" borderId="0" xfId="6" applyFont="1" applyFill="1" applyBorder="1" applyAlignment="1" applyProtection="1">
      <alignment horizontal="center" vertical="center"/>
      <protection hidden="1"/>
    </xf>
    <xf numFmtId="0" fontId="11" fillId="4" borderId="0" xfId="6" applyFont="1" applyFill="1" applyBorder="1" applyAlignment="1" applyProtection="1">
      <alignment horizontal="center" vertical="center"/>
      <protection hidden="1"/>
    </xf>
    <xf numFmtId="2" fontId="9" fillId="4" borderId="0" xfId="3" applyNumberFormat="1" applyFont="1" applyFill="1" applyBorder="1" applyAlignment="1" applyProtection="1">
      <alignment horizontal="center" vertical="center"/>
      <protection hidden="1"/>
    </xf>
    <xf numFmtId="0" fontId="9" fillId="4" borderId="0" xfId="6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10" fillId="4" borderId="0" xfId="0" applyFont="1" applyFill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16" fillId="4" borderId="15" xfId="0" applyFont="1" applyFill="1" applyBorder="1" applyAlignment="1" applyProtection="1">
      <alignment horizontal="center" vertical="center" wrapText="1"/>
      <protection hidden="1"/>
    </xf>
    <xf numFmtId="0" fontId="16" fillId="4" borderId="0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 applyProtection="1">
      <alignment horizontal="center" vertical="center" wrapText="1"/>
      <protection hidden="1"/>
    </xf>
    <xf numFmtId="4" fontId="17" fillId="0" borderId="34" xfId="0" applyNumberFormat="1" applyFont="1" applyBorder="1" applyAlignment="1" applyProtection="1">
      <alignment horizontal="right" vertical="center"/>
      <protection hidden="1"/>
    </xf>
    <xf numFmtId="4" fontId="17" fillId="4" borderId="35" xfId="0" applyNumberFormat="1" applyFont="1" applyFill="1" applyBorder="1" applyAlignment="1" applyProtection="1">
      <alignment horizontal="right" vertical="center"/>
      <protection hidden="1"/>
    </xf>
    <xf numFmtId="4" fontId="7" fillId="4" borderId="34" xfId="0" applyNumberFormat="1" applyFont="1" applyFill="1" applyBorder="1" applyAlignment="1" applyProtection="1">
      <alignment vertical="center"/>
      <protection hidden="1"/>
    </xf>
    <xf numFmtId="4" fontId="18" fillId="4" borderId="0" xfId="0" applyNumberFormat="1" applyFont="1" applyFill="1" applyBorder="1" applyAlignment="1" applyProtection="1">
      <alignment vertical="center"/>
      <protection hidden="1"/>
    </xf>
    <xf numFmtId="0" fontId="19" fillId="0" borderId="5" xfId="0" applyFont="1" applyBorder="1" applyAlignment="1" applyProtection="1">
      <alignment horizontal="right" vertical="center" wrapText="1"/>
      <protection hidden="1"/>
    </xf>
    <xf numFmtId="4" fontId="20" fillId="0" borderId="5" xfId="0" applyNumberFormat="1" applyFont="1" applyBorder="1" applyAlignment="1" applyProtection="1">
      <alignment vertical="center"/>
      <protection hidden="1"/>
    </xf>
    <xf numFmtId="4" fontId="21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wrapText="1"/>
      <protection hidden="1"/>
    </xf>
    <xf numFmtId="0" fontId="9" fillId="4" borderId="18" xfId="2" applyFont="1" applyFill="1" applyBorder="1" applyAlignment="1" applyProtection="1">
      <alignment vertical="center" wrapText="1"/>
      <protection locked="0"/>
    </xf>
    <xf numFmtId="0" fontId="9" fillId="4" borderId="21" xfId="4" applyFont="1" applyFill="1" applyBorder="1" applyAlignment="1" applyProtection="1">
      <alignment horizontal="left" vertical="center" wrapText="1"/>
      <protection locked="0"/>
    </xf>
    <xf numFmtId="0" fontId="9" fillId="4" borderId="25" xfId="4" applyFont="1" applyFill="1" applyBorder="1" applyAlignment="1" applyProtection="1">
      <alignment horizontal="left" vertical="center" wrapText="1"/>
      <protection locked="0"/>
    </xf>
    <xf numFmtId="0" fontId="9" fillId="4" borderId="18" xfId="3" applyFont="1" applyFill="1" applyBorder="1" applyAlignment="1" applyProtection="1">
      <alignment vertical="center" wrapText="1"/>
      <protection locked="0"/>
    </xf>
    <xf numFmtId="0" fontId="9" fillId="4" borderId="21" xfId="3" applyFont="1" applyFill="1" applyBorder="1" applyAlignment="1" applyProtection="1">
      <alignment horizontal="left" vertical="center" wrapText="1"/>
      <protection locked="0"/>
    </xf>
    <xf numFmtId="0" fontId="9" fillId="4" borderId="21" xfId="5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19" xfId="2" applyFont="1" applyFill="1" applyBorder="1" applyAlignment="1" applyProtection="1">
      <alignment horizontal="center" vertical="center" wrapText="1"/>
      <protection locked="0"/>
    </xf>
    <xf numFmtId="0" fontId="9" fillId="4" borderId="19" xfId="2" applyFont="1" applyFill="1" applyBorder="1" applyAlignment="1" applyProtection="1">
      <alignment horizontal="center"/>
      <protection locked="0"/>
    </xf>
    <xf numFmtId="0" fontId="11" fillId="4" borderId="19" xfId="2" applyFont="1" applyFill="1" applyBorder="1" applyAlignment="1" applyProtection="1">
      <alignment horizontal="center" vertical="center"/>
      <protection locked="0"/>
    </xf>
    <xf numFmtId="0" fontId="9" fillId="4" borderId="19" xfId="2" applyFont="1" applyFill="1" applyBorder="1" applyAlignment="1" applyProtection="1">
      <alignment horizontal="center" vertical="center"/>
      <protection locked="0"/>
    </xf>
    <xf numFmtId="0" fontId="9" fillId="4" borderId="23" xfId="4" applyFont="1" applyFill="1" applyBorder="1" applyAlignment="1" applyProtection="1">
      <alignment horizontal="center" vertical="center"/>
      <protection locked="0"/>
    </xf>
    <xf numFmtId="0" fontId="11" fillId="4" borderId="23" xfId="4" applyFont="1" applyFill="1" applyBorder="1" applyAlignment="1" applyProtection="1">
      <alignment horizontal="center" vertical="center"/>
      <protection locked="0"/>
    </xf>
    <xf numFmtId="0" fontId="9" fillId="4" borderId="27" xfId="4" applyFont="1" applyFill="1" applyBorder="1" applyAlignment="1" applyProtection="1">
      <alignment horizontal="center" vertical="center"/>
      <protection locked="0"/>
    </xf>
    <xf numFmtId="0" fontId="11" fillId="4" borderId="27" xfId="4" applyFont="1" applyFill="1" applyBorder="1" applyAlignment="1" applyProtection="1">
      <alignment horizontal="center" vertical="center"/>
      <protection locked="0"/>
    </xf>
    <xf numFmtId="0" fontId="9" fillId="4" borderId="20" xfId="2" applyFont="1" applyFill="1" applyBorder="1" applyAlignment="1" applyProtection="1">
      <alignment horizontal="left" vertical="center"/>
      <protection locked="0"/>
    </xf>
    <xf numFmtId="0" fontId="9" fillId="4" borderId="24" xfId="4" applyFont="1" applyFill="1" applyBorder="1" applyAlignment="1" applyProtection="1">
      <alignment horizontal="left" vertical="center" wrapText="1"/>
      <protection locked="0"/>
    </xf>
    <xf numFmtId="0" fontId="9" fillId="4" borderId="28" xfId="4" applyFont="1" applyFill="1" applyBorder="1" applyAlignment="1" applyProtection="1">
      <alignment horizontal="left" vertical="center" wrapText="1"/>
      <protection locked="0"/>
    </xf>
    <xf numFmtId="0" fontId="9" fillId="4" borderId="23" xfId="3" applyFont="1" applyFill="1" applyBorder="1" applyAlignment="1" applyProtection="1">
      <alignment vertical="center" wrapText="1"/>
      <protection locked="0"/>
    </xf>
    <xf numFmtId="0" fontId="9" fillId="4" borderId="23" xfId="3" applyFont="1" applyFill="1" applyBorder="1" applyAlignment="1" applyProtection="1">
      <alignment horizontal="center" vertical="center"/>
      <protection locked="0"/>
    </xf>
    <xf numFmtId="0" fontId="9" fillId="4" borderId="23" xfId="5" applyFont="1" applyFill="1" applyBorder="1" applyAlignment="1" applyProtection="1">
      <alignment horizontal="left" vertical="center" wrapText="1"/>
      <protection locked="0"/>
    </xf>
    <xf numFmtId="0" fontId="9" fillId="4" borderId="23" xfId="5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left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9" fillId="4" borderId="19" xfId="3" applyFont="1" applyFill="1" applyBorder="1" applyAlignment="1" applyProtection="1">
      <alignment horizontal="center" vertical="center"/>
      <protection locked="0"/>
    </xf>
    <xf numFmtId="0" fontId="9" fillId="4" borderId="20" xfId="3" applyFont="1" applyFill="1" applyBorder="1" applyAlignment="1" applyProtection="1">
      <alignment vertical="center" wrapText="1"/>
      <protection locked="0"/>
    </xf>
    <xf numFmtId="0" fontId="9" fillId="4" borderId="24" xfId="3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horizontal="left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49" fontId="11" fillId="4" borderId="19" xfId="3" applyNumberFormat="1" applyFont="1" applyFill="1" applyBorder="1" applyAlignment="1" applyProtection="1">
      <alignment horizontal="center" vertical="center"/>
      <protection locked="0"/>
    </xf>
    <xf numFmtId="49" fontId="11" fillId="4" borderId="23" xfId="3" applyNumberFormat="1" applyFont="1" applyFill="1" applyBorder="1" applyAlignment="1" applyProtection="1">
      <alignment horizontal="center" vertical="center"/>
      <protection locked="0"/>
    </xf>
    <xf numFmtId="0" fontId="11" fillId="4" borderId="23" xfId="5" applyFont="1" applyFill="1" applyBorder="1" applyAlignment="1" applyProtection="1">
      <alignment horizontal="center" vertical="center"/>
      <protection locked="0"/>
    </xf>
    <xf numFmtId="0" fontId="11" fillId="4" borderId="23" xfId="2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23" xfId="0" applyFont="1" applyFill="1" applyBorder="1" applyAlignment="1" applyProtection="1">
      <alignment horizontal="left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left" vertical="center" wrapText="1"/>
      <protection locked="0"/>
    </xf>
    <xf numFmtId="0" fontId="9" fillId="4" borderId="27" xfId="0" applyFont="1" applyFill="1" applyBorder="1" applyAlignment="1" applyProtection="1">
      <alignment horizontal="left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left" vertical="center" wrapText="1"/>
      <protection locked="0"/>
    </xf>
    <xf numFmtId="0" fontId="1" fillId="4" borderId="28" xfId="0" applyFont="1" applyFill="1" applyBorder="1" applyAlignment="1" applyProtection="1">
      <alignment horizontal="left" vertical="center" wrapText="1"/>
      <protection locked="0"/>
    </xf>
    <xf numFmtId="0" fontId="9" fillId="4" borderId="19" xfId="3" applyFont="1" applyFill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 applyProtection="1">
      <alignment horizontal="center" vertical="center" wrapText="1"/>
      <protection hidden="1"/>
    </xf>
    <xf numFmtId="4" fontId="17" fillId="4" borderId="34" xfId="0" applyNumberFormat="1" applyFont="1" applyFill="1" applyBorder="1" applyAlignment="1" applyProtection="1">
      <alignment horizontal="right" vertical="center"/>
      <protection hidden="1"/>
    </xf>
    <xf numFmtId="0" fontId="15" fillId="4" borderId="33" xfId="0" applyFont="1" applyFill="1" applyBorder="1" applyAlignment="1" applyProtection="1">
      <alignment horizontal="center" vertical="center" wrapText="1"/>
      <protection hidden="1"/>
    </xf>
    <xf numFmtId="4" fontId="20" fillId="4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23" fillId="2" borderId="31" xfId="0" applyFont="1" applyFill="1" applyBorder="1" applyAlignment="1" applyProtection="1">
      <alignment horizontal="center" vertical="center" wrapText="1"/>
      <protection hidden="1"/>
    </xf>
    <xf numFmtId="0" fontId="23" fillId="2" borderId="37" xfId="0" applyFont="1" applyFill="1" applyBorder="1" applyAlignment="1" applyProtection="1">
      <alignment horizontal="center" vertical="center" wrapText="1"/>
      <protection hidden="1"/>
    </xf>
    <xf numFmtId="0" fontId="23" fillId="4" borderId="23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23" fillId="2" borderId="23" xfId="0" applyFont="1" applyFill="1" applyBorder="1" applyAlignment="1" applyProtection="1">
      <alignment horizontal="center" vertical="center" wrapText="1"/>
      <protection hidden="1"/>
    </xf>
    <xf numFmtId="0" fontId="22" fillId="4" borderId="0" xfId="0" applyFont="1" applyFill="1" applyAlignment="1" applyProtection="1">
      <alignment wrapText="1"/>
      <protection hidden="1"/>
    </xf>
    <xf numFmtId="0" fontId="22" fillId="4" borderId="23" xfId="0" applyFont="1" applyFill="1" applyBorder="1" applyAlignment="1" applyProtection="1">
      <alignment wrapText="1"/>
      <protection hidden="1"/>
    </xf>
    <xf numFmtId="0" fontId="22" fillId="4" borderId="23" xfId="0" applyFont="1" applyFill="1" applyBorder="1" applyAlignment="1" applyProtection="1">
      <alignment horizontal="center" wrapText="1"/>
      <protection hidden="1"/>
    </xf>
    <xf numFmtId="0" fontId="22" fillId="4" borderId="23" xfId="0" applyFont="1" applyFill="1" applyBorder="1" applyAlignment="1" applyProtection="1">
      <alignment horizontal="left" vertical="center" wrapText="1"/>
      <protection hidden="1"/>
    </xf>
    <xf numFmtId="0" fontId="22" fillId="4" borderId="23" xfId="0" applyFont="1" applyFill="1" applyBorder="1" applyAlignment="1" applyProtection="1">
      <alignment horizontal="center" vertical="center" wrapText="1"/>
      <protection hidden="1"/>
    </xf>
    <xf numFmtId="0" fontId="23" fillId="4" borderId="0" xfId="0" applyFont="1" applyFill="1" applyAlignment="1" applyProtection="1">
      <alignment horizontal="left" vertical="center" wrapText="1"/>
      <protection hidden="1"/>
    </xf>
    <xf numFmtId="0" fontId="23" fillId="4" borderId="0" xfId="0" applyFont="1" applyFill="1" applyAlignment="1" applyProtection="1">
      <alignment horizontal="right" wrapText="1"/>
      <protection hidden="1"/>
    </xf>
    <xf numFmtId="0" fontId="23" fillId="4" borderId="0" xfId="0" applyFont="1" applyFill="1" applyAlignment="1" applyProtection="1">
      <alignment horizontal="right"/>
      <protection hidden="1"/>
    </xf>
    <xf numFmtId="0" fontId="22" fillId="4" borderId="0" xfId="0" applyFont="1" applyFill="1" applyProtection="1">
      <protection hidden="1"/>
    </xf>
    <xf numFmtId="164" fontId="22" fillId="4" borderId="0" xfId="0" applyNumberFormat="1" applyFont="1" applyFill="1" applyProtection="1">
      <protection hidden="1"/>
    </xf>
    <xf numFmtId="1" fontId="22" fillId="4" borderId="0" xfId="0" applyNumberFormat="1" applyFont="1" applyFill="1" applyProtection="1">
      <protection hidden="1"/>
    </xf>
    <xf numFmtId="0" fontId="22" fillId="5" borderId="0" xfId="0" applyFont="1" applyFill="1" applyProtection="1"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22" fillId="4" borderId="23" xfId="0" applyFont="1" applyFill="1" applyBorder="1" applyAlignment="1" applyProtection="1">
      <alignment horizontal="center"/>
      <protection locked="0"/>
    </xf>
    <xf numFmtId="0" fontId="22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protection hidden="1"/>
    </xf>
    <xf numFmtId="2" fontId="2" fillId="2" borderId="23" xfId="0" applyNumberFormat="1" applyFont="1" applyFill="1" applyBorder="1" applyProtection="1"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4" fontId="2" fillId="0" borderId="9" xfId="0" applyNumberFormat="1" applyFont="1" applyBorder="1" applyAlignment="1" applyProtection="1">
      <alignment horizontal="center"/>
      <protection hidden="1"/>
    </xf>
    <xf numFmtId="3" fontId="2" fillId="0" borderId="9" xfId="0" applyNumberFormat="1" applyFont="1" applyBorder="1" applyProtection="1"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4" fontId="4" fillId="2" borderId="23" xfId="0" applyNumberFormat="1" applyFont="1" applyFill="1" applyBorder="1" applyAlignment="1" applyProtection="1">
      <alignment horizontal="center"/>
      <protection hidden="1"/>
    </xf>
    <xf numFmtId="3" fontId="2" fillId="2" borderId="23" xfId="0" applyNumberFormat="1" applyFont="1" applyFill="1" applyBorder="1" applyProtection="1"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4" borderId="0" xfId="0" applyNumberFormat="1" applyFont="1" applyFill="1" applyProtection="1">
      <protection hidden="1"/>
    </xf>
    <xf numFmtId="0" fontId="2" fillId="0" borderId="23" xfId="0" applyFont="1" applyBorder="1" applyAlignment="1" applyProtection="1">
      <alignment vertical="center"/>
      <protection hidden="1"/>
    </xf>
    <xf numFmtId="3" fontId="2" fillId="4" borderId="0" xfId="0" applyNumberFormat="1" applyFont="1" applyFill="1" applyProtection="1">
      <protection hidden="1"/>
    </xf>
    <xf numFmtId="2" fontId="2" fillId="4" borderId="0" xfId="0" applyNumberFormat="1" applyFont="1" applyFill="1" applyProtection="1">
      <protection hidden="1"/>
    </xf>
    <xf numFmtId="0" fontId="2" fillId="4" borderId="0" xfId="0" applyFont="1" applyFill="1" applyAlignment="1" applyProtection="1">
      <alignment vertical="center"/>
      <protection hidden="1"/>
    </xf>
    <xf numFmtId="3" fontId="2" fillId="4" borderId="0" xfId="0" applyNumberFormat="1" applyFont="1" applyFill="1" applyAlignment="1" applyProtection="1">
      <alignment vertical="center"/>
      <protection hidden="1"/>
    </xf>
    <xf numFmtId="1" fontId="4" fillId="4" borderId="0" xfId="0" applyNumberFormat="1" applyFont="1" applyFill="1" applyProtection="1">
      <protection hidden="1"/>
    </xf>
    <xf numFmtId="0" fontId="4" fillId="4" borderId="0" xfId="0" applyFont="1" applyFill="1" applyAlignment="1" applyProtection="1">
      <alignment horizontal="center" vertical="center" wrapText="1"/>
      <protection locked="0"/>
    </xf>
    <xf numFmtId="4" fontId="2" fillId="0" borderId="9" xfId="0" applyNumberFormat="1" applyFont="1" applyBorder="1" applyAlignment="1" applyProtection="1">
      <alignment horizontal="center"/>
      <protection locked="0"/>
    </xf>
    <xf numFmtId="4" fontId="4" fillId="2" borderId="23" xfId="0" applyNumberFormat="1" applyFont="1" applyFill="1" applyBorder="1" applyAlignment="1" applyProtection="1">
      <alignment horizontal="center"/>
      <protection locked="0"/>
    </xf>
    <xf numFmtId="165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protection locked="0"/>
    </xf>
    <xf numFmtId="0" fontId="4" fillId="4" borderId="0" xfId="0" applyFont="1" applyFill="1" applyAlignment="1" applyProtection="1">
      <protection hidden="1"/>
    </xf>
    <xf numFmtId="0" fontId="4" fillId="4" borderId="0" xfId="0" applyFont="1" applyFill="1" applyBorder="1" applyAlignment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2" fillId="7" borderId="23" xfId="0" applyFont="1" applyFill="1" applyBorder="1" applyAlignment="1" applyProtection="1">
      <alignment horizontal="center" vertical="center"/>
      <protection hidden="1"/>
    </xf>
    <xf numFmtId="0" fontId="4" fillId="7" borderId="23" xfId="0" applyFont="1" applyFill="1" applyBorder="1" applyAlignment="1" applyProtection="1">
      <protection hidden="1"/>
    </xf>
    <xf numFmtId="2" fontId="2" fillId="7" borderId="23" xfId="0" applyNumberFormat="1" applyFont="1" applyFill="1" applyBorder="1" applyProtection="1">
      <protection hidden="1"/>
    </xf>
    <xf numFmtId="166" fontId="2" fillId="7" borderId="23" xfId="0" applyNumberFormat="1" applyFont="1" applyFill="1" applyBorder="1" applyProtection="1">
      <protection hidden="1"/>
    </xf>
    <xf numFmtId="0" fontId="2" fillId="7" borderId="23" xfId="0" applyFont="1" applyFill="1" applyBorder="1" applyProtection="1">
      <protection hidden="1"/>
    </xf>
    <xf numFmtId="0" fontId="2" fillId="0" borderId="30" xfId="0" applyFont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horizontal="center"/>
      <protection hidden="1"/>
    </xf>
    <xf numFmtId="4" fontId="2" fillId="0" borderId="23" xfId="0" applyNumberFormat="1" applyFont="1" applyFill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3" fontId="2" fillId="0" borderId="23" xfId="0" applyNumberFormat="1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7" borderId="23" xfId="0" applyFont="1" applyFill="1" applyBorder="1" applyAlignment="1" applyProtection="1">
      <alignment vertical="center"/>
      <protection hidden="1"/>
    </xf>
    <xf numFmtId="165" fontId="4" fillId="7" borderId="23" xfId="0" applyNumberFormat="1" applyFont="1" applyFill="1" applyBorder="1" applyAlignment="1" applyProtection="1">
      <alignment horizontal="center"/>
      <protection hidden="1"/>
    </xf>
    <xf numFmtId="165" fontId="4" fillId="7" borderId="23" xfId="0" applyNumberFormat="1" applyFont="1" applyFill="1" applyBorder="1" applyAlignment="1" applyProtection="1">
      <protection hidden="1"/>
    </xf>
    <xf numFmtId="3" fontId="4" fillId="0" borderId="23" xfId="0" applyNumberFormat="1" applyFont="1" applyBorder="1" applyAlignment="1" applyProtection="1">
      <protection hidden="1"/>
    </xf>
    <xf numFmtId="2" fontId="2" fillId="0" borderId="23" xfId="0" applyNumberFormat="1" applyFont="1" applyBorder="1" applyProtection="1">
      <protection hidden="1"/>
    </xf>
    <xf numFmtId="165" fontId="2" fillId="7" borderId="23" xfId="0" applyNumberFormat="1" applyFont="1" applyFill="1" applyBorder="1" applyProtection="1">
      <protection hidden="1"/>
    </xf>
    <xf numFmtId="3" fontId="4" fillId="0" borderId="23" xfId="0" applyNumberFormat="1" applyFont="1" applyBorder="1" applyProtection="1">
      <protection hidden="1"/>
    </xf>
    <xf numFmtId="3" fontId="2" fillId="4" borderId="0" xfId="0" applyNumberFormat="1" applyFont="1" applyFill="1" applyBorder="1" applyAlignment="1" applyProtection="1">
      <alignment horizontal="center"/>
      <protection hidden="1"/>
    </xf>
    <xf numFmtId="3" fontId="2" fillId="7" borderId="23" xfId="0" applyNumberFormat="1" applyFont="1" applyFill="1" applyBorder="1" applyProtection="1">
      <protection hidden="1"/>
    </xf>
    <xf numFmtId="4" fontId="4" fillId="4" borderId="16" xfId="0" applyNumberFormat="1" applyFont="1" applyFill="1" applyBorder="1" applyProtection="1">
      <protection hidden="1"/>
    </xf>
    <xf numFmtId="4" fontId="4" fillId="4" borderId="17" xfId="0" applyNumberFormat="1" applyFont="1" applyFill="1" applyBorder="1" applyProtection="1">
      <protection hidden="1"/>
    </xf>
    <xf numFmtId="4" fontId="4" fillId="4" borderId="13" xfId="0" applyNumberFormat="1" applyFont="1" applyFill="1" applyBorder="1" applyProtection="1">
      <protection hidden="1"/>
    </xf>
    <xf numFmtId="3" fontId="4" fillId="4" borderId="16" xfId="0" applyNumberFormat="1" applyFont="1" applyFill="1" applyBorder="1" applyProtection="1">
      <protection hidden="1"/>
    </xf>
    <xf numFmtId="0" fontId="4" fillId="4" borderId="13" xfId="0" applyFont="1" applyFill="1" applyBorder="1" applyProtection="1">
      <protection hidden="1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165" fontId="4" fillId="7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4" fontId="2" fillId="4" borderId="0" xfId="0" applyNumberFormat="1" applyFont="1" applyFill="1" applyProtection="1">
      <protection hidden="1"/>
    </xf>
    <xf numFmtId="0" fontId="2" fillId="7" borderId="10" xfId="0" applyFont="1" applyFill="1" applyBorder="1" applyAlignment="1" applyProtection="1">
      <alignment vertical="center"/>
      <protection hidden="1"/>
    </xf>
    <xf numFmtId="3" fontId="4" fillId="7" borderId="23" xfId="0" applyNumberFormat="1" applyFont="1" applyFill="1" applyBorder="1" applyAlignment="1" applyProtection="1">
      <protection hidden="1"/>
    </xf>
    <xf numFmtId="4" fontId="4" fillId="7" borderId="23" xfId="0" applyNumberFormat="1" applyFont="1" applyFill="1" applyBorder="1" applyAlignment="1" applyProtection="1"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2" fontId="4" fillId="4" borderId="0" xfId="0" applyNumberFormat="1" applyFont="1" applyFill="1" applyProtection="1">
      <protection hidden="1"/>
    </xf>
    <xf numFmtId="0" fontId="2" fillId="4" borderId="0" xfId="0" applyFont="1" applyFill="1" applyAlignment="1" applyProtection="1">
      <alignment wrapText="1"/>
      <protection hidden="1"/>
    </xf>
    <xf numFmtId="167" fontId="2" fillId="4" borderId="0" xfId="0" applyNumberFormat="1" applyFont="1" applyFill="1" applyProtection="1">
      <protection hidden="1"/>
    </xf>
    <xf numFmtId="167" fontId="2" fillId="4" borderId="0" xfId="0" applyNumberFormat="1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24" fillId="4" borderId="0" xfId="0" applyFont="1" applyFill="1" applyBorder="1" applyAlignment="1" applyProtection="1">
      <alignment horizontal="left" vertical="center"/>
      <protection hidden="1"/>
    </xf>
    <xf numFmtId="0" fontId="25" fillId="4" borderId="0" xfId="0" applyFont="1" applyFill="1" applyProtection="1">
      <protection hidden="1"/>
    </xf>
    <xf numFmtId="0" fontId="2" fillId="2" borderId="23" xfId="0" applyFont="1" applyFill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right"/>
      <protection locked="0"/>
    </xf>
    <xf numFmtId="0" fontId="2" fillId="4" borderId="23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vertical="center" wrapText="1"/>
      <protection hidden="1"/>
    </xf>
    <xf numFmtId="0" fontId="2" fillId="4" borderId="2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hidden="1"/>
    </xf>
    <xf numFmtId="4" fontId="2" fillId="4" borderId="23" xfId="0" applyNumberFormat="1" applyFont="1" applyFill="1" applyBorder="1" applyProtection="1">
      <protection locked="0"/>
    </xf>
    <xf numFmtId="4" fontId="2" fillId="4" borderId="9" xfId="0" applyNumberFormat="1" applyFont="1" applyFill="1" applyBorder="1" applyAlignment="1" applyProtection="1">
      <alignment horizontal="center"/>
      <protection locked="0"/>
    </xf>
    <xf numFmtId="3" fontId="2" fillId="4" borderId="9" xfId="0" applyNumberFormat="1" applyFont="1" applyFill="1" applyBorder="1" applyProtection="1"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26" fillId="4" borderId="0" xfId="0" applyFont="1" applyFill="1" applyAlignment="1" applyProtection="1">
      <alignment horizontal="left" wrapText="1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2" fillId="4" borderId="23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36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/>
      <protection hidden="1"/>
    </xf>
    <xf numFmtId="0" fontId="2" fillId="6" borderId="23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left"/>
      <protection hidden="1"/>
    </xf>
    <xf numFmtId="0" fontId="10" fillId="4" borderId="15" xfId="1" applyFont="1" applyFill="1" applyBorder="1" applyAlignment="1" applyProtection="1">
      <alignment horizontal="center" vertical="center" wrapText="1"/>
      <protection hidden="1"/>
    </xf>
    <xf numFmtId="0" fontId="10" fillId="4" borderId="14" xfId="1" applyFont="1" applyFill="1" applyBorder="1" applyAlignment="1" applyProtection="1">
      <alignment horizontal="center" vertical="center" wrapText="1"/>
      <protection hidden="1"/>
    </xf>
    <xf numFmtId="0" fontId="9" fillId="4" borderId="31" xfId="2" applyFont="1" applyFill="1" applyBorder="1" applyAlignment="1" applyProtection="1">
      <alignment horizontal="center" vertical="center" wrapText="1"/>
      <protection hidden="1"/>
    </xf>
    <xf numFmtId="0" fontId="9" fillId="4" borderId="22" xfId="2" applyFont="1" applyFill="1" applyBorder="1" applyAlignment="1" applyProtection="1">
      <alignment horizontal="center" vertical="center" wrapText="1"/>
      <protection hidden="1"/>
    </xf>
    <xf numFmtId="0" fontId="9" fillId="4" borderId="26" xfId="2" applyFont="1" applyFill="1" applyBorder="1" applyAlignment="1" applyProtection="1">
      <alignment horizontal="center" vertical="center" wrapText="1"/>
      <protection hidden="1"/>
    </xf>
    <xf numFmtId="0" fontId="12" fillId="4" borderId="17" xfId="0" applyFont="1" applyFill="1" applyBorder="1" applyAlignment="1" applyProtection="1">
      <alignment horizontal="right"/>
      <protection hidden="1"/>
    </xf>
    <xf numFmtId="0" fontId="12" fillId="4" borderId="13" xfId="0" applyFont="1" applyFill="1" applyBorder="1" applyAlignment="1" applyProtection="1">
      <alignment horizontal="right"/>
      <protection hidden="1"/>
    </xf>
    <xf numFmtId="0" fontId="9" fillId="4" borderId="31" xfId="2" applyFont="1" applyFill="1" applyBorder="1" applyAlignment="1" applyProtection="1">
      <alignment horizontal="center" vertical="center" wrapText="1"/>
      <protection locked="0"/>
    </xf>
    <xf numFmtId="0" fontId="9" fillId="4" borderId="22" xfId="2" applyFont="1" applyFill="1" applyBorder="1" applyAlignment="1" applyProtection="1">
      <alignment horizontal="center" vertical="center" wrapText="1"/>
      <protection locked="0"/>
    </xf>
    <xf numFmtId="0" fontId="9" fillId="4" borderId="26" xfId="2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right"/>
      <protection locked="0"/>
    </xf>
    <xf numFmtId="0" fontId="12" fillId="4" borderId="17" xfId="0" applyFont="1" applyFill="1" applyBorder="1" applyAlignment="1" applyProtection="1">
      <alignment horizontal="right"/>
      <protection locked="0"/>
    </xf>
    <xf numFmtId="0" fontId="12" fillId="4" borderId="13" xfId="0" applyFont="1" applyFill="1" applyBorder="1" applyAlignment="1" applyProtection="1">
      <alignment horizontal="right"/>
      <protection locked="0"/>
    </xf>
    <xf numFmtId="0" fontId="0" fillId="4" borderId="0" xfId="0" applyFill="1" applyAlignment="1" applyProtection="1">
      <alignment horizontal="right" vertical="center"/>
      <protection hidden="1"/>
    </xf>
    <xf numFmtId="0" fontId="12" fillId="4" borderId="16" xfId="0" applyFont="1" applyFill="1" applyBorder="1" applyAlignment="1" applyProtection="1">
      <alignment horizontal="right"/>
      <protection hidden="1"/>
    </xf>
    <xf numFmtId="0" fontId="22" fillId="4" borderId="0" xfId="0" applyFont="1" applyFill="1" applyAlignment="1" applyProtection="1">
      <alignment horizontal="left"/>
      <protection hidden="1"/>
    </xf>
    <xf numFmtId="0" fontId="22" fillId="4" borderId="0" xfId="0" applyFont="1" applyFill="1" applyAlignment="1" applyProtection="1">
      <alignment horizontal="left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center" wrapText="1"/>
      <protection hidden="1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 wrapText="1"/>
      <protection hidden="1"/>
    </xf>
    <xf numFmtId="0" fontId="4" fillId="4" borderId="0" xfId="0" applyFont="1" applyFill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/>
    <cellStyle name="Обычный 3" xfId="3"/>
    <cellStyle name="Обычный 4" xfId="2"/>
    <cellStyle name="Обычный 5" xfId="4"/>
    <cellStyle name="Обычный 8" xfId="5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view="pageBreakPreview" zoomScale="60" zoomScaleNormal="100" workbookViewId="0">
      <selection activeCell="D34" sqref="D34"/>
    </sheetView>
  </sheetViews>
  <sheetFormatPr defaultRowHeight="15" x14ac:dyDescent="0.25"/>
  <cols>
    <col min="1" max="1" width="9.140625" style="220"/>
    <col min="2" max="2" width="9.140625" style="220" customWidth="1"/>
    <col min="3" max="3" width="13.7109375" style="220" customWidth="1"/>
    <col min="4" max="4" width="17.7109375" style="220" customWidth="1"/>
    <col min="5" max="5" width="15.5703125" style="220" customWidth="1"/>
    <col min="6" max="6" width="28.7109375" style="220" customWidth="1"/>
    <col min="7" max="16384" width="9.140625" style="220"/>
  </cols>
  <sheetData>
    <row r="2" spans="2:9" ht="15.75" x14ac:dyDescent="0.25">
      <c r="B2" s="210" t="s">
        <v>136</v>
      </c>
      <c r="C2" s="2"/>
      <c r="D2" s="2"/>
      <c r="E2" s="2"/>
      <c r="F2" s="2"/>
      <c r="G2" s="2"/>
      <c r="H2" s="2"/>
      <c r="I2" s="2"/>
    </row>
    <row r="3" spans="2:9" ht="15.75" x14ac:dyDescent="0.25">
      <c r="B3" s="211" t="s">
        <v>137</v>
      </c>
      <c r="C3" s="2"/>
      <c r="D3" s="2"/>
      <c r="E3" s="2"/>
      <c r="F3" s="2"/>
      <c r="G3" s="2"/>
      <c r="H3" s="2"/>
      <c r="I3" s="2"/>
    </row>
    <row r="4" spans="2:9" ht="15.75" x14ac:dyDescent="0.25">
      <c r="B4" s="2"/>
      <c r="C4" s="2"/>
      <c r="D4" s="2"/>
      <c r="E4" s="2"/>
      <c r="F4" s="2"/>
      <c r="G4" s="2"/>
      <c r="H4" s="2"/>
      <c r="I4" s="2"/>
    </row>
    <row r="5" spans="2:9" ht="15.75" x14ac:dyDescent="0.25">
      <c r="B5" s="225"/>
      <c r="C5" s="226"/>
      <c r="D5" s="226"/>
      <c r="E5" s="227"/>
      <c r="F5" s="212"/>
      <c r="G5" s="2"/>
      <c r="H5" s="2"/>
      <c r="I5" s="2"/>
    </row>
    <row r="6" spans="2:9" ht="15.75" x14ac:dyDescent="0.25">
      <c r="B6" s="228" t="s">
        <v>138</v>
      </c>
      <c r="C6" s="228"/>
      <c r="D6" s="228"/>
      <c r="E6" s="228"/>
      <c r="F6" s="213" t="s">
        <v>153</v>
      </c>
      <c r="G6" s="2"/>
      <c r="H6" s="2"/>
      <c r="I6" s="2"/>
    </row>
    <row r="7" spans="2:9" ht="15.75" x14ac:dyDescent="0.25">
      <c r="B7" s="225"/>
      <c r="C7" s="226"/>
      <c r="D7" s="226"/>
      <c r="E7" s="227"/>
      <c r="F7" s="212"/>
      <c r="G7" s="2"/>
      <c r="H7" s="2"/>
      <c r="I7" s="2"/>
    </row>
    <row r="8" spans="2:9" ht="15.75" x14ac:dyDescent="0.25">
      <c r="B8" s="228" t="s">
        <v>139</v>
      </c>
      <c r="C8" s="228"/>
      <c r="D8" s="228"/>
      <c r="E8" s="228"/>
      <c r="F8" s="213"/>
      <c r="G8" s="2"/>
      <c r="H8" s="2"/>
      <c r="I8" s="2"/>
    </row>
    <row r="9" spans="2:9" ht="15.75" x14ac:dyDescent="0.25">
      <c r="B9" s="225"/>
      <c r="C9" s="226"/>
      <c r="D9" s="226"/>
      <c r="E9" s="227"/>
      <c r="F9" s="212"/>
      <c r="G9" s="2"/>
      <c r="H9" s="2"/>
      <c r="I9" s="2"/>
    </row>
    <row r="10" spans="2:9" ht="15.75" x14ac:dyDescent="0.25">
      <c r="B10" s="224" t="s">
        <v>140</v>
      </c>
      <c r="C10" s="224"/>
      <c r="D10" s="224"/>
      <c r="E10" s="224"/>
      <c r="F10" s="213"/>
      <c r="G10" s="2"/>
      <c r="H10" s="2"/>
      <c r="I10" s="2"/>
    </row>
    <row r="11" spans="2:9" ht="15.75" x14ac:dyDescent="0.25">
      <c r="B11" s="225"/>
      <c r="C11" s="226"/>
      <c r="D11" s="226"/>
      <c r="E11" s="227"/>
      <c r="F11" s="212"/>
      <c r="G11" s="2"/>
      <c r="H11" s="2"/>
      <c r="I11" s="2"/>
    </row>
    <row r="12" spans="2:9" ht="15.75" x14ac:dyDescent="0.25">
      <c r="B12" s="229" t="s">
        <v>141</v>
      </c>
      <c r="C12" s="230"/>
      <c r="D12" s="230"/>
      <c r="E12" s="231"/>
      <c r="F12" s="214"/>
      <c r="G12" s="2"/>
      <c r="H12" s="2"/>
      <c r="I12" s="2"/>
    </row>
    <row r="13" spans="2:9" ht="15.75" x14ac:dyDescent="0.25">
      <c r="B13" s="225"/>
      <c r="C13" s="226"/>
      <c r="D13" s="226"/>
      <c r="E13" s="227"/>
      <c r="F13" s="212"/>
      <c r="G13" s="2"/>
      <c r="H13" s="2"/>
      <c r="I13" s="2"/>
    </row>
    <row r="14" spans="2:9" ht="15.75" x14ac:dyDescent="0.25">
      <c r="B14" s="232" t="s">
        <v>142</v>
      </c>
      <c r="C14" s="233"/>
      <c r="D14" s="233"/>
      <c r="E14" s="234"/>
      <c r="F14" s="213"/>
      <c r="G14" s="2"/>
      <c r="H14" s="2"/>
      <c r="I14" s="2"/>
    </row>
    <row r="15" spans="2:9" ht="15.75" x14ac:dyDescent="0.25">
      <c r="B15" s="225"/>
      <c r="C15" s="226"/>
      <c r="D15" s="226"/>
      <c r="E15" s="227"/>
      <c r="F15" s="212"/>
      <c r="G15" s="2"/>
      <c r="H15" s="2"/>
      <c r="I15" s="2"/>
    </row>
    <row r="16" spans="2:9" ht="15.75" x14ac:dyDescent="0.25">
      <c r="B16" s="224" t="s">
        <v>143</v>
      </c>
      <c r="C16" s="224"/>
      <c r="D16" s="224"/>
      <c r="E16" s="224"/>
      <c r="F16" s="213"/>
      <c r="G16" s="2"/>
      <c r="H16" s="2"/>
      <c r="I16" s="2"/>
    </row>
    <row r="17" spans="2:9" ht="15.75" x14ac:dyDescent="0.25">
      <c r="B17" s="215"/>
      <c r="C17" s="216"/>
      <c r="D17" s="216"/>
      <c r="E17" s="217"/>
      <c r="F17" s="212"/>
      <c r="G17" s="2"/>
      <c r="H17" s="2"/>
      <c r="I17" s="2"/>
    </row>
    <row r="18" spans="2:9" ht="15.75" x14ac:dyDescent="0.25">
      <c r="B18" s="224" t="s">
        <v>144</v>
      </c>
      <c r="C18" s="224"/>
      <c r="D18" s="224"/>
      <c r="E18" s="224"/>
      <c r="F18" s="213"/>
      <c r="G18" s="2"/>
      <c r="H18" s="2"/>
      <c r="I18" s="2"/>
    </row>
    <row r="19" spans="2:9" ht="15.75" x14ac:dyDescent="0.25">
      <c r="B19" s="225"/>
      <c r="C19" s="226"/>
      <c r="D19" s="226"/>
      <c r="E19" s="227"/>
      <c r="F19" s="212"/>
      <c r="G19" s="2"/>
      <c r="H19" s="2"/>
      <c r="I19" s="2"/>
    </row>
    <row r="20" spans="2:9" ht="15.75" x14ac:dyDescent="0.25">
      <c r="B20" s="2"/>
      <c r="C20" s="2"/>
      <c r="D20" s="2"/>
      <c r="E20" s="2"/>
      <c r="F20" s="2"/>
      <c r="G20" s="2"/>
      <c r="H20" s="2"/>
      <c r="I20" s="2"/>
    </row>
    <row r="21" spans="2:9" ht="15.75" x14ac:dyDescent="0.25">
      <c r="B21" s="2"/>
      <c r="C21" s="2"/>
      <c r="D21" s="2"/>
      <c r="E21" s="2"/>
      <c r="F21" s="2"/>
      <c r="G21" s="2"/>
      <c r="H21" s="2"/>
      <c r="I21" s="2"/>
    </row>
    <row r="22" spans="2:9" ht="15.75" x14ac:dyDescent="0.25">
      <c r="B22" s="235" t="s">
        <v>145</v>
      </c>
      <c r="C22" s="235"/>
      <c r="D22" s="235"/>
      <c r="E22" s="235"/>
      <c r="F22" s="235"/>
      <c r="G22" s="235"/>
      <c r="H22" s="235"/>
      <c r="I22" s="235"/>
    </row>
    <row r="23" spans="2:9" ht="15.75" x14ac:dyDescent="0.25">
      <c r="B23" s="2"/>
      <c r="C23" s="2"/>
      <c r="D23" s="2"/>
      <c r="E23" s="2"/>
      <c r="F23" s="2"/>
      <c r="G23" s="2"/>
      <c r="H23" s="2"/>
      <c r="I23" s="2"/>
    </row>
    <row r="24" spans="2:9" ht="31.5" x14ac:dyDescent="0.25">
      <c r="B24" s="236" t="s">
        <v>146</v>
      </c>
      <c r="C24" s="236"/>
      <c r="D24" s="218" t="s">
        <v>147</v>
      </c>
      <c r="E24" s="218" t="s">
        <v>148</v>
      </c>
      <c r="F24" s="237" t="s">
        <v>149</v>
      </c>
      <c r="G24" s="238"/>
      <c r="H24" s="237" t="s">
        <v>150</v>
      </c>
      <c r="I24" s="238"/>
    </row>
    <row r="25" spans="2:9" ht="15.75" x14ac:dyDescent="0.25">
      <c r="B25" s="239" t="s">
        <v>23</v>
      </c>
      <c r="C25" s="239"/>
      <c r="D25" s="219"/>
      <c r="E25" s="219"/>
      <c r="F25" s="240"/>
      <c r="G25" s="241"/>
      <c r="H25" s="240"/>
      <c r="I25" s="241"/>
    </row>
    <row r="26" spans="2:9" ht="15.75" x14ac:dyDescent="0.25">
      <c r="B26" s="239" t="s">
        <v>151</v>
      </c>
      <c r="C26" s="239"/>
      <c r="D26" s="219"/>
      <c r="E26" s="219"/>
      <c r="F26" s="242"/>
      <c r="G26" s="242"/>
      <c r="H26" s="242"/>
      <c r="I26" s="242"/>
    </row>
    <row r="27" spans="2:9" ht="15.75" x14ac:dyDescent="0.25">
      <c r="B27" s="239" t="s">
        <v>152</v>
      </c>
      <c r="C27" s="239"/>
      <c r="D27" s="219"/>
      <c r="E27" s="219"/>
      <c r="F27" s="242"/>
      <c r="G27" s="242"/>
      <c r="H27" s="242"/>
      <c r="I27" s="242"/>
    </row>
    <row r="28" spans="2:9" ht="15.75" x14ac:dyDescent="0.25">
      <c r="B28" s="2"/>
      <c r="C28" s="2"/>
      <c r="D28" s="2"/>
      <c r="E28" s="2"/>
      <c r="F28" s="2"/>
      <c r="G28" s="2"/>
      <c r="H28" s="2"/>
      <c r="I28" s="2"/>
    </row>
  </sheetData>
  <sheetProtection password="CEEF" sheet="1" objects="1" scenarios="1"/>
  <mergeCells count="27">
    <mergeCell ref="B26:C26"/>
    <mergeCell ref="F26:G26"/>
    <mergeCell ref="H26:I26"/>
    <mergeCell ref="B27:C27"/>
    <mergeCell ref="F27:G27"/>
    <mergeCell ref="H27:I27"/>
    <mergeCell ref="B22:I22"/>
    <mergeCell ref="B24:C24"/>
    <mergeCell ref="F24:G24"/>
    <mergeCell ref="H24:I24"/>
    <mergeCell ref="B25:C25"/>
    <mergeCell ref="F25:G25"/>
    <mergeCell ref="H25:I25"/>
    <mergeCell ref="B18:E18"/>
    <mergeCell ref="B19:E19"/>
    <mergeCell ref="B11:E11"/>
    <mergeCell ref="B12:E12"/>
    <mergeCell ref="B13:E13"/>
    <mergeCell ref="B14:E14"/>
    <mergeCell ref="B15:E15"/>
    <mergeCell ref="B16:E16"/>
    <mergeCell ref="B10:E10"/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21"/>
  <sheetViews>
    <sheetView view="pageBreakPreview" zoomScale="55" zoomScaleNormal="70" zoomScaleSheetLayoutView="55" zoomScalePageLayoutView="40" workbookViewId="0">
      <selection activeCell="F43" sqref="F43"/>
    </sheetView>
  </sheetViews>
  <sheetFormatPr defaultRowHeight="15" x14ac:dyDescent="0.2"/>
  <cols>
    <col min="1" max="2" width="9.140625" style="2"/>
    <col min="3" max="3" width="6.85546875" style="2" customWidth="1"/>
    <col min="4" max="7" width="9.140625" style="2"/>
    <col min="8" max="8" width="9.42578125" style="2" customWidth="1"/>
    <col min="9" max="13" width="9.140625" style="2"/>
    <col min="14" max="14" width="9.5703125" style="2" customWidth="1"/>
    <col min="15" max="18" width="9.140625" style="2"/>
    <col min="19" max="19" width="11.5703125" style="2" customWidth="1"/>
    <col min="20" max="20" width="9.7109375" style="2" customWidth="1"/>
    <col min="21" max="25" width="9.140625" style="2"/>
    <col min="26" max="26" width="9.5703125" style="2" customWidth="1"/>
    <col min="27" max="16384" width="9.140625" style="2"/>
  </cols>
  <sheetData>
    <row r="1" spans="2:46" x14ac:dyDescent="0.2">
      <c r="B1" s="1"/>
      <c r="C1" s="1"/>
      <c r="D1" s="1"/>
      <c r="E1" s="1"/>
    </row>
    <row r="2" spans="2:46" ht="15.75" x14ac:dyDescent="0.25">
      <c r="B2" s="1"/>
      <c r="C2" s="247" t="s">
        <v>24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3"/>
      <c r="V2" s="3"/>
      <c r="W2" s="3"/>
      <c r="X2" s="3"/>
      <c r="Y2" s="3"/>
      <c r="AA2" s="3"/>
      <c r="AB2" s="3"/>
      <c r="AC2" s="3"/>
      <c r="AD2" s="3"/>
      <c r="AE2" s="3"/>
    </row>
    <row r="3" spans="2:46" ht="15.75" thickBot="1" x14ac:dyDescent="0.25">
      <c r="B3" s="1"/>
      <c r="C3" s="1"/>
      <c r="D3" s="1"/>
      <c r="E3" s="1"/>
    </row>
    <row r="4" spans="2:46" s="7" customFormat="1" ht="39.75" customHeight="1" thickTop="1" thickBot="1" x14ac:dyDescent="0.3">
      <c r="B4" s="4"/>
      <c r="C4" s="246" t="s">
        <v>0</v>
      </c>
      <c r="D4" s="246"/>
      <c r="E4" s="246"/>
      <c r="F4" s="246"/>
      <c r="G4" s="246"/>
      <c r="H4" s="5"/>
      <c r="I4" s="246" t="s">
        <v>4</v>
      </c>
      <c r="J4" s="246"/>
      <c r="K4" s="246"/>
      <c r="L4" s="246"/>
      <c r="M4" s="246"/>
      <c r="N4" s="5"/>
      <c r="O4" s="246" t="s">
        <v>5</v>
      </c>
      <c r="P4" s="246"/>
      <c r="Q4" s="246"/>
      <c r="R4" s="246"/>
      <c r="S4" s="246"/>
      <c r="T4" s="6"/>
      <c r="U4" s="246" t="s">
        <v>6</v>
      </c>
      <c r="V4" s="246"/>
      <c r="W4" s="246"/>
      <c r="X4" s="246"/>
      <c r="Y4" s="246"/>
      <c r="Z4" s="6"/>
      <c r="AA4" s="246" t="s">
        <v>7</v>
      </c>
      <c r="AB4" s="246"/>
      <c r="AC4" s="246"/>
      <c r="AD4" s="246"/>
      <c r="AE4" s="246"/>
      <c r="AF4" s="6"/>
      <c r="AG4" s="6"/>
      <c r="AH4" s="6"/>
      <c r="AK4" s="6"/>
      <c r="AL4" s="6"/>
      <c r="AM4" s="6"/>
      <c r="AN4" s="6"/>
      <c r="AO4" s="4"/>
      <c r="AP4" s="4"/>
      <c r="AQ4" s="6"/>
      <c r="AR4" s="6"/>
      <c r="AS4" s="6"/>
      <c r="AT4" s="6"/>
    </row>
    <row r="5" spans="2:46" s="9" customFormat="1" ht="15.75" thickTop="1" x14ac:dyDescent="0.2">
      <c r="B5" s="3"/>
      <c r="C5" s="8" t="s">
        <v>8</v>
      </c>
      <c r="D5" s="8" t="s">
        <v>1</v>
      </c>
      <c r="E5" s="245" t="s">
        <v>2</v>
      </c>
      <c r="F5" s="245"/>
      <c r="G5" s="8" t="s">
        <v>3</v>
      </c>
      <c r="H5" s="3"/>
      <c r="I5" s="8" t="s">
        <v>8</v>
      </c>
      <c r="J5" s="8" t="s">
        <v>1</v>
      </c>
      <c r="K5" s="245" t="s">
        <v>2</v>
      </c>
      <c r="L5" s="245"/>
      <c r="M5" s="8" t="s">
        <v>3</v>
      </c>
      <c r="N5" s="3"/>
      <c r="O5" s="8" t="s">
        <v>8</v>
      </c>
      <c r="P5" s="8" t="s">
        <v>1</v>
      </c>
      <c r="Q5" s="245" t="s">
        <v>2</v>
      </c>
      <c r="R5" s="245"/>
      <c r="S5" s="8" t="s">
        <v>3</v>
      </c>
      <c r="T5" s="3"/>
      <c r="U5" s="8" t="s">
        <v>8</v>
      </c>
      <c r="V5" s="8" t="s">
        <v>1</v>
      </c>
      <c r="W5" s="245" t="s">
        <v>2</v>
      </c>
      <c r="X5" s="245"/>
      <c r="Y5" s="8" t="s">
        <v>3</v>
      </c>
      <c r="Z5" s="3"/>
      <c r="AA5" s="8" t="s">
        <v>8</v>
      </c>
      <c r="AB5" s="8" t="s">
        <v>1</v>
      </c>
      <c r="AC5" s="245" t="s">
        <v>2</v>
      </c>
      <c r="AD5" s="245"/>
      <c r="AE5" s="8" t="s">
        <v>3</v>
      </c>
      <c r="AF5" s="3"/>
      <c r="AG5" s="3"/>
      <c r="AH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x14ac:dyDescent="0.2">
      <c r="B6" s="1"/>
      <c r="C6" s="10"/>
      <c r="D6" s="10"/>
      <c r="E6" s="243"/>
      <c r="F6" s="243"/>
      <c r="G6" s="11"/>
      <c r="H6" s="1"/>
      <c r="I6" s="10"/>
      <c r="J6" s="10"/>
      <c r="K6" s="243"/>
      <c r="L6" s="243"/>
      <c r="M6" s="11"/>
      <c r="N6" s="1"/>
      <c r="O6" s="10"/>
      <c r="P6" s="10"/>
      <c r="Q6" s="243"/>
      <c r="R6" s="243"/>
      <c r="S6" s="11"/>
      <c r="U6" s="10"/>
      <c r="V6" s="10"/>
      <c r="W6" s="243"/>
      <c r="X6" s="243"/>
      <c r="Y6" s="11"/>
      <c r="AA6" s="10"/>
      <c r="AB6" s="10"/>
      <c r="AC6" s="243"/>
      <c r="AD6" s="243"/>
      <c r="AE6" s="1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x14ac:dyDescent="0.2">
      <c r="B7" s="1"/>
      <c r="C7" s="10"/>
      <c r="D7" s="10"/>
      <c r="E7" s="243"/>
      <c r="F7" s="243"/>
      <c r="G7" s="11"/>
      <c r="H7" s="1"/>
      <c r="I7" s="10"/>
      <c r="J7" s="10"/>
      <c r="K7" s="243"/>
      <c r="L7" s="243"/>
      <c r="M7" s="11"/>
      <c r="N7" s="1"/>
      <c r="O7" s="10"/>
      <c r="P7" s="10"/>
      <c r="Q7" s="243"/>
      <c r="R7" s="243"/>
      <c r="S7" s="11"/>
      <c r="U7" s="10"/>
      <c r="V7" s="10"/>
      <c r="W7" s="243"/>
      <c r="X7" s="243"/>
      <c r="Y7" s="11"/>
      <c r="AA7" s="10"/>
      <c r="AB7" s="10"/>
      <c r="AC7" s="243"/>
      <c r="AD7" s="243"/>
      <c r="AE7" s="1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x14ac:dyDescent="0.2">
      <c r="B8" s="1"/>
      <c r="C8" s="10"/>
      <c r="D8" s="10"/>
      <c r="E8" s="243"/>
      <c r="F8" s="243"/>
      <c r="G8" s="11"/>
      <c r="H8" s="1"/>
      <c r="I8" s="10"/>
      <c r="J8" s="10"/>
      <c r="K8" s="243"/>
      <c r="L8" s="243"/>
      <c r="M8" s="11"/>
      <c r="N8" s="1"/>
      <c r="O8" s="10"/>
      <c r="P8" s="10"/>
      <c r="Q8" s="243"/>
      <c r="R8" s="243"/>
      <c r="S8" s="11"/>
      <c r="U8" s="10"/>
      <c r="V8" s="10"/>
      <c r="W8" s="243"/>
      <c r="X8" s="243"/>
      <c r="Y8" s="11"/>
      <c r="AA8" s="10"/>
      <c r="AB8" s="10"/>
      <c r="AC8" s="243"/>
      <c r="AD8" s="243"/>
      <c r="AE8" s="1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x14ac:dyDescent="0.2">
      <c r="B9" s="1"/>
      <c r="C9" s="10"/>
      <c r="D9" s="10"/>
      <c r="E9" s="243"/>
      <c r="F9" s="243"/>
      <c r="G9" s="11"/>
      <c r="H9" s="1"/>
      <c r="I9" s="10"/>
      <c r="J9" s="10"/>
      <c r="K9" s="243"/>
      <c r="L9" s="243"/>
      <c r="M9" s="11"/>
      <c r="N9" s="1"/>
      <c r="O9" s="10"/>
      <c r="P9" s="10"/>
      <c r="Q9" s="243"/>
      <c r="R9" s="243"/>
      <c r="S9" s="11"/>
      <c r="U9" s="10"/>
      <c r="V9" s="10"/>
      <c r="W9" s="243"/>
      <c r="X9" s="243"/>
      <c r="Y9" s="11"/>
      <c r="AA9" s="10"/>
      <c r="AB9" s="10"/>
      <c r="AC9" s="243"/>
      <c r="AD9" s="243"/>
      <c r="AE9" s="11"/>
    </row>
    <row r="10" spans="2:46" x14ac:dyDescent="0.2">
      <c r="C10" s="10"/>
      <c r="D10" s="10"/>
      <c r="E10" s="243"/>
      <c r="F10" s="243"/>
      <c r="G10" s="11"/>
      <c r="H10" s="1"/>
      <c r="I10" s="10"/>
      <c r="J10" s="10"/>
      <c r="K10" s="243"/>
      <c r="L10" s="243"/>
      <c r="M10" s="11"/>
      <c r="N10" s="1"/>
      <c r="O10" s="10"/>
      <c r="P10" s="10"/>
      <c r="Q10" s="243"/>
      <c r="R10" s="243"/>
      <c r="S10" s="11"/>
      <c r="U10" s="10"/>
      <c r="V10" s="10"/>
      <c r="W10" s="243"/>
      <c r="X10" s="243"/>
      <c r="Y10" s="11"/>
      <c r="AA10" s="10"/>
      <c r="AB10" s="10"/>
      <c r="AC10" s="243"/>
      <c r="AD10" s="243"/>
      <c r="AE10" s="11"/>
    </row>
    <row r="11" spans="2:46" x14ac:dyDescent="0.2">
      <c r="C11" s="10"/>
      <c r="D11" s="10"/>
      <c r="E11" s="243"/>
      <c r="F11" s="243"/>
      <c r="G11" s="11"/>
      <c r="H11" s="1"/>
      <c r="I11" s="10"/>
      <c r="J11" s="10"/>
      <c r="K11" s="243"/>
      <c r="L11" s="243"/>
      <c r="M11" s="11"/>
      <c r="N11" s="1"/>
      <c r="O11" s="10"/>
      <c r="P11" s="10"/>
      <c r="Q11" s="243"/>
      <c r="R11" s="243"/>
      <c r="S11" s="11"/>
      <c r="U11" s="10"/>
      <c r="V11" s="10"/>
      <c r="W11" s="243"/>
      <c r="X11" s="243"/>
      <c r="Y11" s="11"/>
      <c r="AA11" s="10"/>
      <c r="AB11" s="10"/>
      <c r="AC11" s="243"/>
      <c r="AD11" s="243"/>
      <c r="AE11" s="11"/>
    </row>
    <row r="12" spans="2:46" x14ac:dyDescent="0.2">
      <c r="C12" s="10"/>
      <c r="D12" s="10"/>
      <c r="E12" s="243"/>
      <c r="F12" s="243"/>
      <c r="G12" s="11"/>
      <c r="H12" s="1"/>
      <c r="I12" s="10"/>
      <c r="J12" s="10"/>
      <c r="K12" s="243"/>
      <c r="L12" s="243"/>
      <c r="M12" s="11"/>
      <c r="N12" s="1"/>
      <c r="O12" s="10"/>
      <c r="P12" s="10"/>
      <c r="Q12" s="243"/>
      <c r="R12" s="243"/>
      <c r="S12" s="11"/>
      <c r="U12" s="10"/>
      <c r="V12" s="10"/>
      <c r="W12" s="243"/>
      <c r="X12" s="243"/>
      <c r="Y12" s="11"/>
      <c r="AA12" s="10"/>
      <c r="AB12" s="10"/>
      <c r="AC12" s="243"/>
      <c r="AD12" s="243"/>
      <c r="AE12" s="11"/>
    </row>
    <row r="13" spans="2:46" x14ac:dyDescent="0.2">
      <c r="C13" s="10"/>
      <c r="D13" s="10"/>
      <c r="E13" s="243"/>
      <c r="F13" s="243"/>
      <c r="G13" s="11"/>
      <c r="H13" s="1"/>
      <c r="I13" s="10"/>
      <c r="J13" s="10"/>
      <c r="K13" s="243"/>
      <c r="L13" s="243"/>
      <c r="M13" s="11"/>
      <c r="N13" s="1"/>
      <c r="O13" s="10"/>
      <c r="P13" s="10"/>
      <c r="Q13" s="243"/>
      <c r="R13" s="243"/>
      <c r="S13" s="11"/>
      <c r="U13" s="10"/>
      <c r="V13" s="10"/>
      <c r="W13" s="243"/>
      <c r="X13" s="243"/>
      <c r="Y13" s="11"/>
      <c r="AA13" s="10"/>
      <c r="AB13" s="10"/>
      <c r="AC13" s="243"/>
      <c r="AD13" s="243"/>
      <c r="AE13" s="11"/>
    </row>
    <row r="14" spans="2:46" x14ac:dyDescent="0.2">
      <c r="C14" s="10"/>
      <c r="D14" s="10"/>
      <c r="E14" s="243"/>
      <c r="F14" s="243"/>
      <c r="G14" s="11"/>
      <c r="H14" s="1"/>
      <c r="I14" s="10"/>
      <c r="J14" s="10"/>
      <c r="K14" s="243"/>
      <c r="L14" s="243"/>
      <c r="M14" s="11"/>
      <c r="N14" s="1"/>
      <c r="O14" s="10"/>
      <c r="P14" s="10"/>
      <c r="Q14" s="243"/>
      <c r="R14" s="243"/>
      <c r="S14" s="11"/>
      <c r="U14" s="10"/>
      <c r="V14" s="10"/>
      <c r="W14" s="243"/>
      <c r="X14" s="243"/>
      <c r="Y14" s="11"/>
      <c r="AA14" s="10"/>
      <c r="AB14" s="10"/>
      <c r="AC14" s="243"/>
      <c r="AD14" s="243"/>
      <c r="AE14" s="11"/>
    </row>
    <row r="15" spans="2:46" x14ac:dyDescent="0.2">
      <c r="C15" s="10"/>
      <c r="D15" s="10"/>
      <c r="E15" s="243"/>
      <c r="F15" s="243"/>
      <c r="G15" s="11"/>
      <c r="H15" s="1"/>
      <c r="I15" s="10"/>
      <c r="J15" s="10"/>
      <c r="K15" s="243"/>
      <c r="L15" s="243"/>
      <c r="M15" s="11"/>
      <c r="N15" s="1"/>
      <c r="O15" s="10"/>
      <c r="P15" s="10"/>
      <c r="Q15" s="243"/>
      <c r="R15" s="243"/>
      <c r="S15" s="11"/>
      <c r="U15" s="10"/>
      <c r="V15" s="10"/>
      <c r="W15" s="243"/>
      <c r="X15" s="243"/>
      <c r="Y15" s="11"/>
      <c r="AA15" s="10"/>
      <c r="AB15" s="10"/>
      <c r="AC15" s="243"/>
      <c r="AD15" s="243"/>
      <c r="AE15" s="11"/>
    </row>
    <row r="16" spans="2:46" x14ac:dyDescent="0.2">
      <c r="C16" s="10"/>
      <c r="D16" s="10"/>
      <c r="E16" s="243"/>
      <c r="F16" s="243"/>
      <c r="G16" s="11"/>
      <c r="H16" s="1"/>
      <c r="I16" s="10"/>
      <c r="J16" s="10"/>
      <c r="K16" s="243"/>
      <c r="L16" s="243"/>
      <c r="M16" s="11"/>
      <c r="N16" s="1"/>
      <c r="O16" s="10"/>
      <c r="P16" s="10"/>
      <c r="Q16" s="243"/>
      <c r="R16" s="243"/>
      <c r="S16" s="11"/>
      <c r="U16" s="10"/>
      <c r="V16" s="10"/>
      <c r="W16" s="243"/>
      <c r="X16" s="243"/>
      <c r="Y16" s="11"/>
      <c r="AA16" s="10"/>
      <c r="AB16" s="10"/>
      <c r="AC16" s="243"/>
      <c r="AD16" s="243"/>
      <c r="AE16" s="11"/>
    </row>
    <row r="17" spans="3:31" x14ac:dyDescent="0.2">
      <c r="C17" s="10"/>
      <c r="D17" s="10"/>
      <c r="E17" s="243"/>
      <c r="F17" s="243"/>
      <c r="G17" s="11"/>
      <c r="H17" s="1"/>
      <c r="I17" s="10"/>
      <c r="J17" s="10"/>
      <c r="K17" s="243"/>
      <c r="L17" s="243"/>
      <c r="M17" s="11"/>
      <c r="N17" s="1"/>
      <c r="O17" s="10"/>
      <c r="P17" s="10"/>
      <c r="Q17" s="243"/>
      <c r="R17" s="243"/>
      <c r="S17" s="11"/>
      <c r="U17" s="10"/>
      <c r="V17" s="10"/>
      <c r="W17" s="243"/>
      <c r="X17" s="243"/>
      <c r="Y17" s="11"/>
      <c r="AA17" s="10"/>
      <c r="AB17" s="10"/>
      <c r="AC17" s="243"/>
      <c r="AD17" s="243"/>
      <c r="AE17" s="11"/>
    </row>
    <row r="18" spans="3:31" x14ac:dyDescent="0.2">
      <c r="C18" s="10"/>
      <c r="D18" s="10"/>
      <c r="E18" s="243"/>
      <c r="F18" s="243"/>
      <c r="G18" s="11"/>
      <c r="H18" s="1"/>
      <c r="I18" s="10"/>
      <c r="J18" s="10"/>
      <c r="K18" s="243"/>
      <c r="L18" s="243"/>
      <c r="M18" s="11"/>
      <c r="N18" s="1"/>
      <c r="O18" s="10"/>
      <c r="P18" s="10"/>
      <c r="Q18" s="243"/>
      <c r="R18" s="243"/>
      <c r="S18" s="11"/>
      <c r="U18" s="10"/>
      <c r="V18" s="10"/>
      <c r="W18" s="243"/>
      <c r="X18" s="243"/>
      <c r="Y18" s="11"/>
      <c r="AA18" s="10"/>
      <c r="AB18" s="10"/>
      <c r="AC18" s="243"/>
      <c r="AD18" s="243"/>
      <c r="AE18" s="11"/>
    </row>
    <row r="19" spans="3:31" x14ac:dyDescent="0.2">
      <c r="C19" s="10"/>
      <c r="D19" s="10"/>
      <c r="E19" s="243"/>
      <c r="F19" s="243"/>
      <c r="G19" s="11"/>
      <c r="H19" s="1"/>
      <c r="I19" s="10"/>
      <c r="J19" s="10"/>
      <c r="K19" s="243"/>
      <c r="L19" s="243"/>
      <c r="M19" s="11"/>
      <c r="N19" s="1"/>
      <c r="O19" s="10"/>
      <c r="P19" s="10"/>
      <c r="Q19" s="243"/>
      <c r="R19" s="243"/>
      <c r="S19" s="11"/>
      <c r="U19" s="10"/>
      <c r="V19" s="10"/>
      <c r="W19" s="243"/>
      <c r="X19" s="243"/>
      <c r="Y19" s="11"/>
      <c r="AA19" s="10"/>
      <c r="AB19" s="10"/>
      <c r="AC19" s="243"/>
      <c r="AD19" s="243"/>
      <c r="AE19" s="11"/>
    </row>
    <row r="20" spans="3:31" x14ac:dyDescent="0.2">
      <c r="C20" s="12"/>
      <c r="D20" s="12"/>
      <c r="E20" s="244"/>
      <c r="F20" s="244"/>
      <c r="G20" s="13"/>
      <c r="H20" s="1"/>
      <c r="I20" s="10"/>
      <c r="J20" s="10"/>
      <c r="K20" s="243"/>
      <c r="L20" s="243"/>
      <c r="M20" s="11"/>
      <c r="N20" s="1"/>
      <c r="O20" s="10"/>
      <c r="P20" s="10"/>
      <c r="Q20" s="243"/>
      <c r="R20" s="243"/>
      <c r="S20" s="11"/>
      <c r="U20" s="10"/>
      <c r="V20" s="10"/>
      <c r="W20" s="243"/>
      <c r="X20" s="243"/>
      <c r="Y20" s="11"/>
      <c r="AA20" s="10"/>
      <c r="AB20" s="10"/>
      <c r="AC20" s="243"/>
      <c r="AD20" s="243"/>
      <c r="AE20" s="11"/>
    </row>
    <row r="21" spans="3:31" x14ac:dyDescent="0.2">
      <c r="C21" s="248" t="s">
        <v>49</v>
      </c>
      <c r="D21" s="248"/>
      <c r="E21" s="248"/>
      <c r="F21" s="248"/>
      <c r="G21" s="14">
        <f>M21+S21+Y21+AE21</f>
        <v>0</v>
      </c>
      <c r="I21" s="248" t="s">
        <v>49</v>
      </c>
      <c r="J21" s="248"/>
      <c r="K21" s="248"/>
      <c r="L21" s="248"/>
      <c r="M21" s="15"/>
      <c r="O21" s="248" t="s">
        <v>49</v>
      </c>
      <c r="P21" s="248"/>
      <c r="Q21" s="248"/>
      <c r="R21" s="248"/>
      <c r="S21" s="15"/>
      <c r="U21" s="248" t="s">
        <v>49</v>
      </c>
      <c r="V21" s="248"/>
      <c r="W21" s="248"/>
      <c r="X21" s="248"/>
      <c r="Y21" s="15"/>
      <c r="AA21" s="248" t="s">
        <v>49</v>
      </c>
      <c r="AB21" s="248"/>
      <c r="AC21" s="248"/>
      <c r="AD21" s="248"/>
      <c r="AE21" s="15"/>
    </row>
  </sheetData>
  <sheetProtection password="CEEF" sheet="1" objects="1" scenarios="1"/>
  <mergeCells count="91">
    <mergeCell ref="C21:F21"/>
    <mergeCell ref="I21:L21"/>
    <mergeCell ref="O21:R21"/>
    <mergeCell ref="U21:X21"/>
    <mergeCell ref="AA21:AD21"/>
    <mergeCell ref="U4:Y4"/>
    <mergeCell ref="W6:X6"/>
    <mergeCell ref="W7:X7"/>
    <mergeCell ref="AC18:AD18"/>
    <mergeCell ref="AC19:AD19"/>
    <mergeCell ref="AA4:AE4"/>
    <mergeCell ref="AC5:AD5"/>
    <mergeCell ref="AC6:AD6"/>
    <mergeCell ref="AC7:AD7"/>
    <mergeCell ref="AC8:AD8"/>
    <mergeCell ref="AC9:AD9"/>
    <mergeCell ref="AC10:AD10"/>
    <mergeCell ref="AC11:AD11"/>
    <mergeCell ref="W19:X19"/>
    <mergeCell ref="W5:X5"/>
    <mergeCell ref="AC20:AD20"/>
    <mergeCell ref="AC12:AD12"/>
    <mergeCell ref="AC13:AD13"/>
    <mergeCell ref="AC14:AD14"/>
    <mergeCell ref="AC15:AD15"/>
    <mergeCell ref="AC16:AD16"/>
    <mergeCell ref="AC17:AD17"/>
    <mergeCell ref="W20:X20"/>
    <mergeCell ref="W13:X13"/>
    <mergeCell ref="W14:X14"/>
    <mergeCell ref="W8:X8"/>
    <mergeCell ref="W9:X9"/>
    <mergeCell ref="W10:X10"/>
    <mergeCell ref="W11:X11"/>
    <mergeCell ref="W12:X12"/>
    <mergeCell ref="W15:X15"/>
    <mergeCell ref="W16:X16"/>
    <mergeCell ref="W17:X17"/>
    <mergeCell ref="W18:X18"/>
    <mergeCell ref="Q12:R12"/>
    <mergeCell ref="Q19:R19"/>
    <mergeCell ref="Q18:R18"/>
    <mergeCell ref="Q13:R13"/>
    <mergeCell ref="Q14:R14"/>
    <mergeCell ref="Q15:R15"/>
    <mergeCell ref="Q16:R16"/>
    <mergeCell ref="Q17:R17"/>
    <mergeCell ref="Q20:R20"/>
    <mergeCell ref="K14:L14"/>
    <mergeCell ref="K15:L15"/>
    <mergeCell ref="K16:L16"/>
    <mergeCell ref="K17:L17"/>
    <mergeCell ref="K18:L18"/>
    <mergeCell ref="K19:L19"/>
    <mergeCell ref="K20:L20"/>
    <mergeCell ref="K13:L13"/>
    <mergeCell ref="E5:F5"/>
    <mergeCell ref="K8:L8"/>
    <mergeCell ref="C4:G4"/>
    <mergeCell ref="C2:T2"/>
    <mergeCell ref="I4:M4"/>
    <mergeCell ref="K5:L5"/>
    <mergeCell ref="K6:L6"/>
    <mergeCell ref="O4:S4"/>
    <mergeCell ref="Q5:R5"/>
    <mergeCell ref="Q6:R6"/>
    <mergeCell ref="Q7:R7"/>
    <mergeCell ref="Q8:R8"/>
    <mergeCell ref="Q9:R9"/>
    <mergeCell ref="Q10:R10"/>
    <mergeCell ref="Q11:R11"/>
    <mergeCell ref="E10:F10"/>
    <mergeCell ref="K9:L9"/>
    <mergeCell ref="K10:L10"/>
    <mergeCell ref="K11:L11"/>
    <mergeCell ref="K12:L12"/>
    <mergeCell ref="K7:L7"/>
    <mergeCell ref="E6:F6"/>
    <mergeCell ref="E7:F7"/>
    <mergeCell ref="E8:F8"/>
    <mergeCell ref="E9:F9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16: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9"/>
  <sheetViews>
    <sheetView view="pageBreakPreview" zoomScale="115" zoomScaleNormal="70" zoomScaleSheetLayoutView="115" workbookViewId="0">
      <selection activeCell="B2" sqref="B2:J9"/>
    </sheetView>
  </sheetViews>
  <sheetFormatPr defaultRowHeight="15" x14ac:dyDescent="0.2"/>
  <cols>
    <col min="1" max="1" width="9.140625" style="2"/>
    <col min="2" max="2" width="3.42578125" style="2" customWidth="1"/>
    <col min="3" max="3" width="26.5703125" style="2" customWidth="1"/>
    <col min="4" max="6" width="9.140625" style="2"/>
    <col min="7" max="7" width="12" style="2" customWidth="1"/>
    <col min="8" max="8" width="9.140625" style="2" customWidth="1"/>
    <col min="9" max="9" width="9.140625" style="2"/>
    <col min="10" max="10" width="19.42578125" style="2" customWidth="1"/>
    <col min="11" max="16384" width="9.140625" style="2"/>
  </cols>
  <sheetData>
    <row r="3" spans="3:10" ht="15.75" x14ac:dyDescent="0.25">
      <c r="C3" s="16" t="s">
        <v>25</v>
      </c>
    </row>
    <row r="4" spans="3:10" ht="15.75" thickBot="1" x14ac:dyDescent="0.25"/>
    <row r="5" spans="3:10" s="18" customFormat="1" ht="16.5" thickTop="1" thickBot="1" x14ac:dyDescent="0.25">
      <c r="C5" s="17" t="s">
        <v>9</v>
      </c>
      <c r="D5" s="252" t="s">
        <v>10</v>
      </c>
      <c r="E5" s="253"/>
      <c r="F5" s="253"/>
      <c r="G5" s="254"/>
      <c r="H5" s="252" t="s">
        <v>11</v>
      </c>
      <c r="I5" s="253"/>
      <c r="J5" s="254"/>
    </row>
    <row r="6" spans="3:10" ht="16.5" thickTop="1" thickBot="1" x14ac:dyDescent="0.25">
      <c r="C6" s="19"/>
      <c r="D6" s="249"/>
      <c r="E6" s="250"/>
      <c r="F6" s="250"/>
      <c r="G6" s="251"/>
      <c r="H6" s="249"/>
      <c r="I6" s="250"/>
      <c r="J6" s="251"/>
    </row>
    <row r="7" spans="3:10" ht="16.5" thickTop="1" thickBot="1" x14ac:dyDescent="0.25">
      <c r="C7" s="19"/>
      <c r="D7" s="249"/>
      <c r="E7" s="250"/>
      <c r="F7" s="250"/>
      <c r="G7" s="251"/>
      <c r="H7" s="249"/>
      <c r="I7" s="250"/>
      <c r="J7" s="251"/>
    </row>
    <row r="8" spans="3:10" ht="16.5" thickTop="1" thickBot="1" x14ac:dyDescent="0.25">
      <c r="C8" s="19"/>
      <c r="D8" s="249"/>
      <c r="E8" s="250"/>
      <c r="F8" s="250"/>
      <c r="G8" s="251"/>
      <c r="H8" s="249"/>
      <c r="I8" s="250"/>
      <c r="J8" s="251"/>
    </row>
    <row r="9" spans="3:10" ht="15.75" thickTop="1" x14ac:dyDescent="0.2">
      <c r="C9" s="20"/>
      <c r="D9" s="20"/>
      <c r="E9" s="20"/>
      <c r="F9" s="20"/>
      <c r="G9" s="20"/>
      <c r="H9" s="20"/>
      <c r="I9" s="20"/>
      <c r="J9" s="20"/>
    </row>
    <row r="10" spans="3:10" x14ac:dyDescent="0.2">
      <c r="C10" s="20"/>
      <c r="D10" s="20"/>
      <c r="E10" s="20"/>
      <c r="F10" s="20"/>
      <c r="G10" s="20"/>
      <c r="H10" s="20"/>
      <c r="I10" s="20"/>
      <c r="J10" s="20"/>
    </row>
    <row r="11" spans="3:10" x14ac:dyDescent="0.2">
      <c r="C11" s="20"/>
      <c r="D11" s="20"/>
      <c r="E11" s="20"/>
      <c r="F11" s="20"/>
      <c r="G11" s="20"/>
      <c r="H11" s="20"/>
      <c r="I11" s="20"/>
      <c r="J11" s="20"/>
    </row>
    <row r="12" spans="3:10" x14ac:dyDescent="0.2">
      <c r="C12" s="20"/>
      <c r="D12" s="20"/>
      <c r="E12" s="20"/>
      <c r="F12" s="20"/>
      <c r="G12" s="20"/>
      <c r="H12" s="20"/>
      <c r="I12" s="20"/>
      <c r="J12" s="20"/>
    </row>
    <row r="13" spans="3:10" x14ac:dyDescent="0.2">
      <c r="C13" s="20"/>
      <c r="D13" s="20"/>
      <c r="E13" s="20"/>
      <c r="F13" s="20"/>
      <c r="G13" s="20"/>
      <c r="H13" s="20"/>
      <c r="I13" s="20"/>
      <c r="J13" s="20"/>
    </row>
    <row r="14" spans="3:10" x14ac:dyDescent="0.2">
      <c r="C14" s="20"/>
      <c r="D14" s="20"/>
      <c r="E14" s="20"/>
      <c r="F14" s="20"/>
      <c r="G14" s="20"/>
      <c r="H14" s="20"/>
      <c r="I14" s="20"/>
      <c r="J14" s="20"/>
    </row>
    <row r="15" spans="3:10" x14ac:dyDescent="0.2">
      <c r="C15" s="20"/>
      <c r="D15" s="20"/>
      <c r="E15" s="20"/>
      <c r="F15" s="20"/>
      <c r="G15" s="20"/>
      <c r="H15" s="20"/>
      <c r="I15" s="20"/>
      <c r="J15" s="20"/>
    </row>
    <row r="16" spans="3:10" x14ac:dyDescent="0.2">
      <c r="C16" s="20"/>
      <c r="D16" s="20"/>
      <c r="E16" s="20"/>
      <c r="F16" s="20"/>
      <c r="G16" s="20"/>
      <c r="H16" s="20"/>
      <c r="I16" s="20"/>
      <c r="J16" s="20"/>
    </row>
    <row r="17" spans="3:10" x14ac:dyDescent="0.2">
      <c r="C17" s="20"/>
      <c r="D17" s="20"/>
      <c r="E17" s="20"/>
      <c r="F17" s="20"/>
      <c r="G17" s="20"/>
      <c r="H17" s="20"/>
      <c r="I17" s="20"/>
      <c r="J17" s="20"/>
    </row>
    <row r="18" spans="3:10" x14ac:dyDescent="0.2">
      <c r="C18" s="20"/>
      <c r="D18" s="20"/>
      <c r="E18" s="20"/>
      <c r="F18" s="20"/>
      <c r="G18" s="20"/>
      <c r="H18" s="20"/>
      <c r="I18" s="20"/>
      <c r="J18" s="20"/>
    </row>
    <row r="19" spans="3:10" x14ac:dyDescent="0.2">
      <c r="C19" s="20"/>
      <c r="D19" s="20"/>
      <c r="E19" s="20"/>
      <c r="F19" s="20"/>
      <c r="G19" s="20"/>
      <c r="H19" s="20"/>
      <c r="I19" s="20"/>
      <c r="J19" s="20"/>
    </row>
    <row r="20" spans="3:10" x14ac:dyDescent="0.2">
      <c r="C20" s="20"/>
      <c r="D20" s="20"/>
      <c r="E20" s="20"/>
      <c r="F20" s="20"/>
      <c r="G20" s="20"/>
      <c r="H20" s="20"/>
      <c r="I20" s="20"/>
      <c r="J20" s="20"/>
    </row>
    <row r="21" spans="3:10" x14ac:dyDescent="0.2">
      <c r="C21" s="20"/>
      <c r="D21" s="20"/>
      <c r="E21" s="20"/>
      <c r="F21" s="20"/>
      <c r="G21" s="20"/>
      <c r="H21" s="20"/>
      <c r="I21" s="20"/>
      <c r="J21" s="20"/>
    </row>
    <row r="22" spans="3:10" x14ac:dyDescent="0.2">
      <c r="C22" s="20"/>
      <c r="D22" s="20"/>
      <c r="E22" s="20"/>
      <c r="F22" s="20"/>
      <c r="G22" s="20"/>
      <c r="H22" s="20"/>
      <c r="I22" s="20"/>
      <c r="J22" s="20"/>
    </row>
    <row r="23" spans="3:10" x14ac:dyDescent="0.2">
      <c r="C23" s="20"/>
      <c r="D23" s="20"/>
      <c r="E23" s="20"/>
      <c r="F23" s="20"/>
      <c r="G23" s="20"/>
      <c r="H23" s="20"/>
      <c r="I23" s="20"/>
      <c r="J23" s="20"/>
    </row>
    <row r="24" spans="3:10" x14ac:dyDescent="0.2">
      <c r="C24" s="20"/>
      <c r="D24" s="20"/>
      <c r="E24" s="20"/>
      <c r="F24" s="20"/>
      <c r="G24" s="20"/>
      <c r="H24" s="20"/>
      <c r="I24" s="20"/>
      <c r="J24" s="20"/>
    </row>
    <row r="25" spans="3:10" x14ac:dyDescent="0.2">
      <c r="C25" s="20"/>
      <c r="D25" s="20"/>
      <c r="E25" s="20"/>
      <c r="F25" s="20"/>
      <c r="G25" s="20"/>
      <c r="H25" s="20"/>
      <c r="I25" s="20"/>
      <c r="J25" s="20"/>
    </row>
    <row r="26" spans="3:10" x14ac:dyDescent="0.2">
      <c r="C26" s="20"/>
      <c r="D26" s="20"/>
      <c r="E26" s="20"/>
      <c r="F26" s="20"/>
      <c r="G26" s="20"/>
      <c r="H26" s="20"/>
      <c r="I26" s="20"/>
      <c r="J26" s="20"/>
    </row>
    <row r="27" spans="3:10" x14ac:dyDescent="0.2">
      <c r="C27" s="20"/>
      <c r="D27" s="20"/>
      <c r="E27" s="20"/>
      <c r="F27" s="20"/>
      <c r="G27" s="20"/>
      <c r="H27" s="20"/>
      <c r="I27" s="20"/>
      <c r="J27" s="20"/>
    </row>
    <row r="28" spans="3:10" x14ac:dyDescent="0.2">
      <c r="C28" s="20"/>
      <c r="D28" s="20"/>
      <c r="E28" s="20"/>
      <c r="F28" s="20"/>
      <c r="G28" s="20"/>
      <c r="H28" s="20"/>
      <c r="I28" s="20"/>
      <c r="J28" s="20"/>
    </row>
    <row r="29" spans="3:10" x14ac:dyDescent="0.2">
      <c r="C29" s="20"/>
      <c r="D29" s="20"/>
      <c r="E29" s="20"/>
      <c r="F29" s="20"/>
      <c r="G29" s="20"/>
      <c r="H29" s="20"/>
      <c r="I29" s="20"/>
      <c r="J29" s="20"/>
    </row>
  </sheetData>
  <sheetProtection password="CEEF" sheet="1" objects="1" scenarios="1"/>
  <mergeCells count="8">
    <mergeCell ref="D8:G8"/>
    <mergeCell ref="H8:J8"/>
    <mergeCell ref="D5:G5"/>
    <mergeCell ref="H5:J5"/>
    <mergeCell ref="H6:J6"/>
    <mergeCell ref="D6:G6"/>
    <mergeCell ref="D7:G7"/>
    <mergeCell ref="H7:J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29"/>
  <sheetViews>
    <sheetView view="pageBreakPreview" zoomScale="80" zoomScaleNormal="100" zoomScaleSheetLayoutView="80" workbookViewId="0">
      <selection activeCell="R4" sqref="R4"/>
    </sheetView>
  </sheetViews>
  <sheetFormatPr defaultRowHeight="15" x14ac:dyDescent="0.2"/>
  <cols>
    <col min="1" max="1" width="9.140625" style="2"/>
    <col min="2" max="2" width="4.7109375" style="2" customWidth="1"/>
    <col min="3" max="5" width="9.140625" style="2"/>
    <col min="6" max="6" width="4.7109375" style="2" customWidth="1"/>
    <col min="7" max="8" width="9.140625" style="2"/>
    <col min="9" max="9" width="12.85546875" style="2" customWidth="1"/>
    <col min="10" max="11" width="9.140625" style="2"/>
    <col min="12" max="12" width="2.5703125" style="2" customWidth="1"/>
    <col min="13" max="13" width="7.42578125" style="2" customWidth="1"/>
    <col min="14" max="16" width="9.140625" style="2"/>
    <col min="17" max="17" width="0.85546875" style="2" customWidth="1"/>
    <col min="18" max="18" width="16.85546875" style="2" customWidth="1"/>
    <col min="19" max="16384" width="9.140625" style="2"/>
  </cols>
  <sheetData>
    <row r="2" spans="3:18" ht="15.75" x14ac:dyDescent="0.25">
      <c r="C2" s="16" t="s">
        <v>26</v>
      </c>
    </row>
    <row r="3" spans="3:18" ht="15.75" thickBot="1" x14ac:dyDescent="0.25"/>
    <row r="4" spans="3:18" ht="46.5" thickTop="1" thickBot="1" x14ac:dyDescent="0.25">
      <c r="C4" s="255" t="s">
        <v>3</v>
      </c>
      <c r="D4" s="255"/>
      <c r="E4" s="255"/>
      <c r="F4" s="255"/>
      <c r="G4" s="255" t="s">
        <v>12</v>
      </c>
      <c r="H4" s="255"/>
      <c r="I4" s="255"/>
      <c r="J4" s="255" t="s">
        <v>13</v>
      </c>
      <c r="K4" s="255"/>
      <c r="L4" s="255"/>
      <c r="M4" s="255"/>
      <c r="N4" s="255" t="s">
        <v>14</v>
      </c>
      <c r="O4" s="255"/>
      <c r="P4" s="255"/>
      <c r="Q4" s="255"/>
      <c r="R4" s="21" t="s">
        <v>48</v>
      </c>
    </row>
    <row r="5" spans="3:18" ht="15.75" thickTop="1" x14ac:dyDescent="0.2">
      <c r="C5" s="256"/>
      <c r="D5" s="256"/>
      <c r="E5" s="256"/>
      <c r="F5" s="256"/>
      <c r="G5" s="256" t="s">
        <v>15</v>
      </c>
      <c r="H5" s="256"/>
      <c r="I5" s="256"/>
      <c r="J5" s="256" t="s">
        <v>16</v>
      </c>
      <c r="K5" s="256"/>
      <c r="L5" s="256"/>
      <c r="M5" s="256"/>
      <c r="N5" s="256" t="s">
        <v>17</v>
      </c>
      <c r="O5" s="256"/>
      <c r="P5" s="256"/>
      <c r="Q5" s="256"/>
      <c r="R5" s="22">
        <v>8</v>
      </c>
    </row>
    <row r="6" spans="3:18" x14ac:dyDescent="0.2">
      <c r="C6" s="240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41"/>
      <c r="R6" s="23"/>
    </row>
    <row r="7" spans="3:18" x14ac:dyDescent="0.2">
      <c r="C7" s="256"/>
      <c r="D7" s="256"/>
      <c r="E7" s="256"/>
      <c r="F7" s="256"/>
      <c r="G7" s="256" t="s">
        <v>15</v>
      </c>
      <c r="H7" s="256"/>
      <c r="I7" s="256"/>
      <c r="J7" s="256" t="s">
        <v>16</v>
      </c>
      <c r="K7" s="256"/>
      <c r="L7" s="256"/>
      <c r="M7" s="256"/>
      <c r="N7" s="256" t="s">
        <v>17</v>
      </c>
      <c r="O7" s="256"/>
      <c r="P7" s="256"/>
      <c r="Q7" s="256"/>
      <c r="R7" s="24">
        <v>8</v>
      </c>
    </row>
    <row r="8" spans="3:18" x14ac:dyDescent="0.2">
      <c r="C8" s="240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41"/>
      <c r="R8" s="23"/>
    </row>
    <row r="9" spans="3:18" x14ac:dyDescent="0.2">
      <c r="C9" s="256"/>
      <c r="D9" s="256"/>
      <c r="E9" s="256"/>
      <c r="F9" s="256"/>
      <c r="G9" s="256" t="s">
        <v>15</v>
      </c>
      <c r="H9" s="256"/>
      <c r="I9" s="256"/>
      <c r="J9" s="256" t="s">
        <v>16</v>
      </c>
      <c r="K9" s="256"/>
      <c r="L9" s="256"/>
      <c r="M9" s="256"/>
      <c r="N9" s="256" t="s">
        <v>17</v>
      </c>
      <c r="O9" s="256"/>
      <c r="P9" s="256"/>
      <c r="Q9" s="256"/>
      <c r="R9" s="24">
        <v>8</v>
      </c>
    </row>
    <row r="10" spans="3:18" x14ac:dyDescent="0.2">
      <c r="C10" s="240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41"/>
      <c r="R10" s="23"/>
    </row>
    <row r="11" spans="3:18" x14ac:dyDescent="0.2">
      <c r="C11" s="256"/>
      <c r="D11" s="256"/>
      <c r="E11" s="256"/>
      <c r="F11" s="256"/>
      <c r="G11" s="256" t="s">
        <v>15</v>
      </c>
      <c r="H11" s="256"/>
      <c r="I11" s="256"/>
      <c r="J11" s="256" t="s">
        <v>18</v>
      </c>
      <c r="K11" s="256"/>
      <c r="L11" s="256"/>
      <c r="M11" s="256"/>
      <c r="N11" s="256" t="s">
        <v>17</v>
      </c>
      <c r="O11" s="256"/>
      <c r="P11" s="256"/>
      <c r="Q11" s="256"/>
      <c r="R11" s="24">
        <v>8</v>
      </c>
    </row>
    <row r="12" spans="3:18" x14ac:dyDescent="0.2">
      <c r="C12" s="240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41"/>
      <c r="R12" s="23"/>
    </row>
    <row r="13" spans="3:18" x14ac:dyDescent="0.2">
      <c r="C13" s="256"/>
      <c r="D13" s="256"/>
      <c r="E13" s="256"/>
      <c r="F13" s="256"/>
      <c r="G13" s="256" t="s">
        <v>15</v>
      </c>
      <c r="H13" s="256"/>
      <c r="I13" s="256"/>
      <c r="J13" s="256" t="s">
        <v>16</v>
      </c>
      <c r="K13" s="256"/>
      <c r="L13" s="256"/>
      <c r="M13" s="256"/>
      <c r="N13" s="256" t="s">
        <v>17</v>
      </c>
      <c r="O13" s="256"/>
      <c r="P13" s="256"/>
      <c r="Q13" s="256"/>
      <c r="R13" s="24">
        <v>8</v>
      </c>
    </row>
    <row r="14" spans="3:18" x14ac:dyDescent="0.2">
      <c r="C14" s="240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41"/>
      <c r="R14" s="23"/>
    </row>
    <row r="15" spans="3:18" x14ac:dyDescent="0.2">
      <c r="C15" s="256"/>
      <c r="D15" s="256"/>
      <c r="E15" s="256"/>
      <c r="F15" s="256"/>
      <c r="G15" s="256" t="s">
        <v>15</v>
      </c>
      <c r="H15" s="256"/>
      <c r="I15" s="256"/>
      <c r="J15" s="256" t="s">
        <v>16</v>
      </c>
      <c r="K15" s="256"/>
      <c r="L15" s="256"/>
      <c r="M15" s="256"/>
      <c r="N15" s="256" t="s">
        <v>17</v>
      </c>
      <c r="O15" s="256"/>
      <c r="P15" s="256"/>
      <c r="Q15" s="256"/>
      <c r="R15" s="24">
        <v>8</v>
      </c>
    </row>
    <row r="16" spans="3:18" x14ac:dyDescent="0.2">
      <c r="C16" s="240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41"/>
      <c r="R16" s="23"/>
    </row>
    <row r="17" spans="3:18" x14ac:dyDescent="0.2">
      <c r="C17" s="256"/>
      <c r="D17" s="256"/>
      <c r="E17" s="256"/>
      <c r="F17" s="256"/>
      <c r="G17" s="256" t="s">
        <v>15</v>
      </c>
      <c r="H17" s="256"/>
      <c r="I17" s="256"/>
      <c r="J17" s="256" t="s">
        <v>16</v>
      </c>
      <c r="K17" s="256"/>
      <c r="L17" s="256"/>
      <c r="M17" s="256"/>
      <c r="N17" s="256" t="s">
        <v>17</v>
      </c>
      <c r="O17" s="256"/>
      <c r="P17" s="256"/>
      <c r="Q17" s="256"/>
      <c r="R17" s="24">
        <v>8</v>
      </c>
    </row>
    <row r="18" spans="3:18" x14ac:dyDescent="0.2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3:18" x14ac:dyDescent="0.2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3:18" x14ac:dyDescent="0.2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3:18" x14ac:dyDescent="0.2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3:18" x14ac:dyDescent="0.2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3:18" x14ac:dyDescent="0.2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3:18" x14ac:dyDescent="0.2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3:18" x14ac:dyDescent="0.2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3:18" x14ac:dyDescent="0.2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3:18" x14ac:dyDescent="0.2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3:18" x14ac:dyDescent="0.2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3:18" x14ac:dyDescent="0.2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</sheetData>
  <sheetProtection password="CEEF" sheet="1" objects="1" scenarios="1"/>
  <mergeCells count="38">
    <mergeCell ref="C17:F17"/>
    <mergeCell ref="G17:I17"/>
    <mergeCell ref="J17:M17"/>
    <mergeCell ref="N17:Q17"/>
    <mergeCell ref="C12:Q12"/>
    <mergeCell ref="C13:F13"/>
    <mergeCell ref="G13:I13"/>
    <mergeCell ref="J13:M13"/>
    <mergeCell ref="N13:Q13"/>
    <mergeCell ref="C14:Q14"/>
    <mergeCell ref="C15:F15"/>
    <mergeCell ref="G15:I15"/>
    <mergeCell ref="J15:M15"/>
    <mergeCell ref="N15:Q15"/>
    <mergeCell ref="C16:Q16"/>
    <mergeCell ref="C8:Q8"/>
    <mergeCell ref="C10:Q10"/>
    <mergeCell ref="C11:F11"/>
    <mergeCell ref="G11:I11"/>
    <mergeCell ref="J11:M11"/>
    <mergeCell ref="N11:Q11"/>
    <mergeCell ref="J9:M9"/>
    <mergeCell ref="N9:Q9"/>
    <mergeCell ref="C9:F9"/>
    <mergeCell ref="G9:I9"/>
    <mergeCell ref="C7:F7"/>
    <mergeCell ref="G7:I7"/>
    <mergeCell ref="J7:M7"/>
    <mergeCell ref="N7:Q7"/>
    <mergeCell ref="C6:Q6"/>
    <mergeCell ref="C4:F4"/>
    <mergeCell ref="G4:I4"/>
    <mergeCell ref="J4:M4"/>
    <mergeCell ref="N4:Q4"/>
    <mergeCell ref="C5:F5"/>
    <mergeCell ref="G5:I5"/>
    <mergeCell ref="J5:M5"/>
    <mergeCell ref="N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64"/>
  <sheetViews>
    <sheetView view="pageBreakPreview" topLeftCell="A22" zoomScale="40" zoomScaleNormal="100" zoomScaleSheetLayoutView="40" workbookViewId="0">
      <selection activeCell="AQ18" sqref="AQ18"/>
    </sheetView>
  </sheetViews>
  <sheetFormatPr defaultColWidth="12.42578125" defaultRowHeight="14.25" x14ac:dyDescent="0.2"/>
  <cols>
    <col min="1" max="1" width="22.7109375" style="25" customWidth="1"/>
    <col min="2" max="2" width="17.140625" style="25" customWidth="1"/>
    <col min="3" max="5" width="12.42578125" style="25"/>
    <col min="6" max="6" width="16.28515625" style="25" customWidth="1"/>
    <col min="7" max="7" width="12.42578125" style="25"/>
    <col min="8" max="8" width="15.28515625" style="25" customWidth="1"/>
    <col min="9" max="10" width="12.42578125" style="25"/>
    <col min="11" max="11" width="22" style="25" customWidth="1"/>
    <col min="12" max="20" width="12.42578125" style="25"/>
    <col min="21" max="21" width="20.7109375" style="25" customWidth="1"/>
    <col min="22" max="29" width="12.42578125" style="25"/>
    <col min="30" max="69" width="12.42578125" style="208"/>
    <col min="70" max="16384" width="12.42578125" style="25"/>
  </cols>
  <sheetData>
    <row r="2" spans="1:29" ht="27.75" x14ac:dyDescent="0.4">
      <c r="D2" s="26" t="s">
        <v>40</v>
      </c>
    </row>
    <row r="3" spans="1:29" ht="20.25" x14ac:dyDescent="0.3">
      <c r="A3" s="27" t="s">
        <v>44</v>
      </c>
      <c r="B3" s="27">
        <v>1</v>
      </c>
      <c r="K3" s="27" t="s">
        <v>44</v>
      </c>
      <c r="L3" s="27">
        <v>2</v>
      </c>
      <c r="U3" s="27" t="s">
        <v>44</v>
      </c>
      <c r="V3" s="27" t="s">
        <v>50</v>
      </c>
    </row>
    <row r="5" spans="1:29" ht="20.25" x14ac:dyDescent="0.3">
      <c r="A5" s="258" t="s">
        <v>19</v>
      </c>
      <c r="B5" s="258"/>
      <c r="C5" s="258"/>
      <c r="D5" s="258"/>
      <c r="E5" s="258"/>
      <c r="F5" s="258"/>
      <c r="G5" s="258"/>
      <c r="H5" s="258"/>
      <c r="I5" s="258"/>
      <c r="K5" s="258" t="s">
        <v>19</v>
      </c>
      <c r="L5" s="258"/>
      <c r="M5" s="258"/>
      <c r="N5" s="258"/>
      <c r="O5" s="258"/>
      <c r="P5" s="258"/>
      <c r="Q5" s="258"/>
      <c r="R5" s="258"/>
      <c r="S5" s="258"/>
      <c r="U5" s="258" t="s">
        <v>19</v>
      </c>
      <c r="V5" s="258"/>
      <c r="W5" s="258"/>
      <c r="X5" s="258"/>
      <c r="Y5" s="258"/>
      <c r="Z5" s="258"/>
      <c r="AA5" s="258"/>
      <c r="AB5" s="258"/>
      <c r="AC5" s="258"/>
    </row>
    <row r="6" spans="1:29" ht="15" thickBot="1" x14ac:dyDescent="0.25">
      <c r="A6" s="28"/>
      <c r="B6" s="28"/>
      <c r="C6" s="28"/>
      <c r="D6" s="28"/>
      <c r="E6" s="28"/>
      <c r="F6" s="28"/>
      <c r="G6" s="28"/>
      <c r="H6" s="28"/>
      <c r="I6" s="28"/>
      <c r="K6" s="28"/>
      <c r="L6" s="28"/>
      <c r="M6" s="28"/>
      <c r="N6" s="28"/>
      <c r="O6" s="28"/>
      <c r="P6" s="28"/>
      <c r="Q6" s="28"/>
      <c r="R6" s="28"/>
      <c r="S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5" customHeight="1" thickBot="1" x14ac:dyDescent="0.25">
      <c r="A7" s="259" t="s">
        <v>43</v>
      </c>
      <c r="B7" s="259" t="s">
        <v>27</v>
      </c>
      <c r="C7" s="259" t="s">
        <v>28</v>
      </c>
      <c r="D7" s="259" t="s">
        <v>29</v>
      </c>
      <c r="E7" s="29" t="s">
        <v>30</v>
      </c>
      <c r="F7" s="30"/>
      <c r="G7" s="259" t="s">
        <v>31</v>
      </c>
      <c r="H7" s="259" t="s">
        <v>32</v>
      </c>
      <c r="I7" s="259" t="s">
        <v>33</v>
      </c>
      <c r="K7" s="259" t="s">
        <v>43</v>
      </c>
      <c r="L7" s="259" t="s">
        <v>27</v>
      </c>
      <c r="M7" s="259" t="s">
        <v>28</v>
      </c>
      <c r="N7" s="259" t="s">
        <v>29</v>
      </c>
      <c r="O7" s="29" t="s">
        <v>30</v>
      </c>
      <c r="P7" s="30"/>
      <c r="Q7" s="259" t="s">
        <v>31</v>
      </c>
      <c r="R7" s="259" t="s">
        <v>32</v>
      </c>
      <c r="S7" s="259" t="s">
        <v>33</v>
      </c>
      <c r="U7" s="259" t="s">
        <v>43</v>
      </c>
      <c r="V7" s="259" t="s">
        <v>27</v>
      </c>
      <c r="W7" s="259" t="s">
        <v>28</v>
      </c>
      <c r="X7" s="259" t="s">
        <v>29</v>
      </c>
      <c r="Y7" s="29" t="s">
        <v>30</v>
      </c>
      <c r="Z7" s="30"/>
      <c r="AA7" s="259" t="s">
        <v>31</v>
      </c>
      <c r="AB7" s="259" t="s">
        <v>32</v>
      </c>
      <c r="AC7" s="259" t="s">
        <v>33</v>
      </c>
    </row>
    <row r="8" spans="1:29" ht="73.5" customHeight="1" thickBot="1" x14ac:dyDescent="0.25">
      <c r="A8" s="260"/>
      <c r="B8" s="260"/>
      <c r="C8" s="260"/>
      <c r="D8" s="260"/>
      <c r="E8" s="31" t="s">
        <v>34</v>
      </c>
      <c r="F8" s="31" t="s">
        <v>35</v>
      </c>
      <c r="G8" s="260"/>
      <c r="H8" s="260"/>
      <c r="I8" s="260"/>
      <c r="K8" s="260"/>
      <c r="L8" s="260"/>
      <c r="M8" s="260"/>
      <c r="N8" s="260"/>
      <c r="O8" s="31" t="s">
        <v>34</v>
      </c>
      <c r="P8" s="31" t="s">
        <v>35</v>
      </c>
      <c r="Q8" s="260"/>
      <c r="R8" s="260"/>
      <c r="S8" s="260"/>
      <c r="U8" s="260"/>
      <c r="V8" s="260"/>
      <c r="W8" s="260"/>
      <c r="X8" s="260"/>
      <c r="Y8" s="31" t="s">
        <v>34</v>
      </c>
      <c r="Z8" s="31" t="s">
        <v>35</v>
      </c>
      <c r="AA8" s="260"/>
      <c r="AB8" s="260"/>
      <c r="AC8" s="260"/>
    </row>
    <row r="9" spans="1:29" ht="15" x14ac:dyDescent="0.2">
      <c r="A9" s="67"/>
      <c r="B9" s="261" t="s">
        <v>36</v>
      </c>
      <c r="C9" s="74"/>
      <c r="D9" s="75"/>
      <c r="E9" s="76" t="s">
        <v>37</v>
      </c>
      <c r="F9" s="76" t="s">
        <v>37</v>
      </c>
      <c r="G9" s="77"/>
      <c r="H9" s="32">
        <f t="shared" ref="H9:H17" si="0">C9*D9*G9/24</f>
        <v>0</v>
      </c>
      <c r="I9" s="82"/>
      <c r="K9" s="67"/>
      <c r="L9" s="266" t="s">
        <v>36</v>
      </c>
      <c r="M9" s="74"/>
      <c r="N9" s="75"/>
      <c r="O9" s="76" t="s">
        <v>37</v>
      </c>
      <c r="P9" s="76" t="s">
        <v>37</v>
      </c>
      <c r="Q9" s="77"/>
      <c r="R9" s="32">
        <f t="shared" ref="R9:R17" si="1">M9*N9*Q9/24</f>
        <v>0</v>
      </c>
      <c r="S9" s="82"/>
      <c r="U9" s="67"/>
      <c r="V9" s="266" t="s">
        <v>36</v>
      </c>
      <c r="W9" s="74"/>
      <c r="X9" s="75"/>
      <c r="Y9" s="76" t="s">
        <v>37</v>
      </c>
      <c r="Z9" s="76" t="s">
        <v>37</v>
      </c>
      <c r="AA9" s="77"/>
      <c r="AB9" s="32">
        <f t="shared" ref="AB9:AB17" si="2">W9*X9*AA9/24</f>
        <v>0</v>
      </c>
      <c r="AC9" s="82"/>
    </row>
    <row r="10" spans="1:29" ht="15" x14ac:dyDescent="0.2">
      <c r="A10" s="68"/>
      <c r="B10" s="262"/>
      <c r="C10" s="78"/>
      <c r="D10" s="78"/>
      <c r="E10" s="79" t="s">
        <v>37</v>
      </c>
      <c r="F10" s="79" t="s">
        <v>37</v>
      </c>
      <c r="G10" s="78"/>
      <c r="H10" s="33">
        <f t="shared" si="0"/>
        <v>0</v>
      </c>
      <c r="I10" s="83"/>
      <c r="K10" s="68"/>
      <c r="L10" s="267"/>
      <c r="M10" s="78"/>
      <c r="N10" s="78"/>
      <c r="O10" s="79" t="s">
        <v>37</v>
      </c>
      <c r="P10" s="79" t="s">
        <v>37</v>
      </c>
      <c r="Q10" s="78"/>
      <c r="R10" s="33">
        <f t="shared" si="1"/>
        <v>0</v>
      </c>
      <c r="S10" s="83"/>
      <c r="U10" s="68"/>
      <c r="V10" s="267"/>
      <c r="W10" s="78"/>
      <c r="X10" s="78"/>
      <c r="Y10" s="79" t="s">
        <v>37</v>
      </c>
      <c r="Z10" s="79" t="s">
        <v>37</v>
      </c>
      <c r="AA10" s="78"/>
      <c r="AB10" s="33">
        <f t="shared" si="2"/>
        <v>0</v>
      </c>
      <c r="AC10" s="83"/>
    </row>
    <row r="11" spans="1:29" ht="15" x14ac:dyDescent="0.2">
      <c r="A11" s="68"/>
      <c r="B11" s="262"/>
      <c r="C11" s="78"/>
      <c r="D11" s="78"/>
      <c r="E11" s="79" t="s">
        <v>37</v>
      </c>
      <c r="F11" s="79" t="s">
        <v>37</v>
      </c>
      <c r="G11" s="78"/>
      <c r="H11" s="33">
        <f t="shared" si="0"/>
        <v>0</v>
      </c>
      <c r="I11" s="83"/>
      <c r="K11" s="68"/>
      <c r="L11" s="267"/>
      <c r="M11" s="78"/>
      <c r="N11" s="78"/>
      <c r="O11" s="79" t="s">
        <v>37</v>
      </c>
      <c r="P11" s="79" t="s">
        <v>37</v>
      </c>
      <c r="Q11" s="78"/>
      <c r="R11" s="33">
        <f t="shared" si="1"/>
        <v>0</v>
      </c>
      <c r="S11" s="83"/>
      <c r="U11" s="68"/>
      <c r="V11" s="267"/>
      <c r="W11" s="78"/>
      <c r="X11" s="78"/>
      <c r="Y11" s="79" t="s">
        <v>37</v>
      </c>
      <c r="Z11" s="79" t="s">
        <v>37</v>
      </c>
      <c r="AA11" s="78"/>
      <c r="AB11" s="33">
        <f t="shared" si="2"/>
        <v>0</v>
      </c>
      <c r="AC11" s="83"/>
    </row>
    <row r="12" spans="1:29" ht="15" x14ac:dyDescent="0.2">
      <c r="A12" s="68"/>
      <c r="B12" s="262"/>
      <c r="C12" s="78"/>
      <c r="D12" s="78"/>
      <c r="E12" s="79" t="s">
        <v>37</v>
      </c>
      <c r="F12" s="79" t="s">
        <v>37</v>
      </c>
      <c r="G12" s="78"/>
      <c r="H12" s="33">
        <f t="shared" si="0"/>
        <v>0</v>
      </c>
      <c r="I12" s="83"/>
      <c r="K12" s="68"/>
      <c r="L12" s="267"/>
      <c r="M12" s="78"/>
      <c r="N12" s="78"/>
      <c r="O12" s="79" t="s">
        <v>37</v>
      </c>
      <c r="P12" s="79" t="s">
        <v>37</v>
      </c>
      <c r="Q12" s="78"/>
      <c r="R12" s="33">
        <f t="shared" si="1"/>
        <v>0</v>
      </c>
      <c r="S12" s="83"/>
      <c r="U12" s="68"/>
      <c r="V12" s="267"/>
      <c r="W12" s="78"/>
      <c r="X12" s="78"/>
      <c r="Y12" s="79" t="s">
        <v>37</v>
      </c>
      <c r="Z12" s="79" t="s">
        <v>37</v>
      </c>
      <c r="AA12" s="78"/>
      <c r="AB12" s="33">
        <f t="shared" si="2"/>
        <v>0</v>
      </c>
      <c r="AC12" s="83"/>
    </row>
    <row r="13" spans="1:29" ht="15" x14ac:dyDescent="0.2">
      <c r="A13" s="68"/>
      <c r="B13" s="262"/>
      <c r="C13" s="78"/>
      <c r="D13" s="78"/>
      <c r="E13" s="79" t="s">
        <v>37</v>
      </c>
      <c r="F13" s="79" t="s">
        <v>37</v>
      </c>
      <c r="G13" s="78"/>
      <c r="H13" s="33">
        <f t="shared" si="0"/>
        <v>0</v>
      </c>
      <c r="I13" s="83"/>
      <c r="K13" s="68"/>
      <c r="L13" s="267"/>
      <c r="M13" s="78"/>
      <c r="N13" s="78"/>
      <c r="O13" s="79" t="s">
        <v>37</v>
      </c>
      <c r="P13" s="79" t="s">
        <v>37</v>
      </c>
      <c r="Q13" s="78"/>
      <c r="R13" s="33">
        <f t="shared" si="1"/>
        <v>0</v>
      </c>
      <c r="S13" s="83"/>
      <c r="U13" s="68"/>
      <c r="V13" s="267"/>
      <c r="W13" s="78"/>
      <c r="X13" s="78"/>
      <c r="Y13" s="79" t="s">
        <v>37</v>
      </c>
      <c r="Z13" s="79" t="s">
        <v>37</v>
      </c>
      <c r="AA13" s="78"/>
      <c r="AB13" s="33">
        <f t="shared" si="2"/>
        <v>0</v>
      </c>
      <c r="AC13" s="83"/>
    </row>
    <row r="14" spans="1:29" ht="15" x14ac:dyDescent="0.2">
      <c r="A14" s="68"/>
      <c r="B14" s="262"/>
      <c r="C14" s="78"/>
      <c r="D14" s="78"/>
      <c r="E14" s="79" t="s">
        <v>37</v>
      </c>
      <c r="F14" s="79" t="s">
        <v>37</v>
      </c>
      <c r="G14" s="78"/>
      <c r="H14" s="33">
        <f t="shared" si="0"/>
        <v>0</v>
      </c>
      <c r="I14" s="83"/>
      <c r="K14" s="68"/>
      <c r="L14" s="267"/>
      <c r="M14" s="78"/>
      <c r="N14" s="78"/>
      <c r="O14" s="79" t="s">
        <v>37</v>
      </c>
      <c r="P14" s="79" t="s">
        <v>37</v>
      </c>
      <c r="Q14" s="78"/>
      <c r="R14" s="33">
        <f t="shared" si="1"/>
        <v>0</v>
      </c>
      <c r="S14" s="83"/>
      <c r="U14" s="68"/>
      <c r="V14" s="267"/>
      <c r="W14" s="78"/>
      <c r="X14" s="78"/>
      <c r="Y14" s="79" t="s">
        <v>37</v>
      </c>
      <c r="Z14" s="79" t="s">
        <v>37</v>
      </c>
      <c r="AA14" s="78"/>
      <c r="AB14" s="33">
        <f t="shared" si="2"/>
        <v>0</v>
      </c>
      <c r="AC14" s="83"/>
    </row>
    <row r="15" spans="1:29" ht="15" x14ac:dyDescent="0.2">
      <c r="A15" s="68"/>
      <c r="B15" s="262"/>
      <c r="C15" s="78"/>
      <c r="D15" s="78"/>
      <c r="E15" s="79" t="s">
        <v>37</v>
      </c>
      <c r="F15" s="79" t="s">
        <v>37</v>
      </c>
      <c r="G15" s="78"/>
      <c r="H15" s="33">
        <f t="shared" si="0"/>
        <v>0</v>
      </c>
      <c r="I15" s="83"/>
      <c r="K15" s="68"/>
      <c r="L15" s="267"/>
      <c r="M15" s="78"/>
      <c r="N15" s="78"/>
      <c r="O15" s="79" t="s">
        <v>37</v>
      </c>
      <c r="P15" s="79" t="s">
        <v>37</v>
      </c>
      <c r="Q15" s="78"/>
      <c r="R15" s="33">
        <f t="shared" si="1"/>
        <v>0</v>
      </c>
      <c r="S15" s="83"/>
      <c r="U15" s="68"/>
      <c r="V15" s="267"/>
      <c r="W15" s="78"/>
      <c r="X15" s="78"/>
      <c r="Y15" s="79" t="s">
        <v>37</v>
      </c>
      <c r="Z15" s="79" t="s">
        <v>37</v>
      </c>
      <c r="AA15" s="78"/>
      <c r="AB15" s="33">
        <f t="shared" si="2"/>
        <v>0</v>
      </c>
      <c r="AC15" s="83"/>
    </row>
    <row r="16" spans="1:29" ht="15" x14ac:dyDescent="0.2">
      <c r="A16" s="68"/>
      <c r="B16" s="262"/>
      <c r="C16" s="78"/>
      <c r="D16" s="78"/>
      <c r="E16" s="79" t="s">
        <v>37</v>
      </c>
      <c r="F16" s="79" t="s">
        <v>37</v>
      </c>
      <c r="G16" s="78"/>
      <c r="H16" s="33">
        <f t="shared" si="0"/>
        <v>0</v>
      </c>
      <c r="I16" s="83"/>
      <c r="K16" s="68"/>
      <c r="L16" s="267"/>
      <c r="M16" s="78"/>
      <c r="N16" s="78"/>
      <c r="O16" s="79" t="s">
        <v>37</v>
      </c>
      <c r="P16" s="79" t="s">
        <v>37</v>
      </c>
      <c r="Q16" s="78"/>
      <c r="R16" s="33">
        <f t="shared" si="1"/>
        <v>0</v>
      </c>
      <c r="S16" s="83"/>
      <c r="U16" s="68"/>
      <c r="V16" s="267"/>
      <c r="W16" s="78"/>
      <c r="X16" s="78"/>
      <c r="Y16" s="79" t="s">
        <v>37</v>
      </c>
      <c r="Z16" s="79" t="s">
        <v>37</v>
      </c>
      <c r="AA16" s="78"/>
      <c r="AB16" s="33">
        <f t="shared" si="2"/>
        <v>0</v>
      </c>
      <c r="AC16" s="83"/>
    </row>
    <row r="17" spans="1:29" ht="15.75" thickBot="1" x14ac:dyDescent="0.25">
      <c r="A17" s="69"/>
      <c r="B17" s="263"/>
      <c r="C17" s="80"/>
      <c r="D17" s="80"/>
      <c r="E17" s="81" t="s">
        <v>37</v>
      </c>
      <c r="F17" s="81" t="s">
        <v>37</v>
      </c>
      <c r="G17" s="80"/>
      <c r="H17" s="34">
        <f t="shared" si="0"/>
        <v>0</v>
      </c>
      <c r="I17" s="84"/>
      <c r="K17" s="69"/>
      <c r="L17" s="268"/>
      <c r="M17" s="80"/>
      <c r="N17" s="80"/>
      <c r="O17" s="81" t="s">
        <v>37</v>
      </c>
      <c r="P17" s="81" t="s">
        <v>37</v>
      </c>
      <c r="Q17" s="80"/>
      <c r="R17" s="34">
        <f t="shared" si="1"/>
        <v>0</v>
      </c>
      <c r="S17" s="84"/>
      <c r="U17" s="69"/>
      <c r="V17" s="268"/>
      <c r="W17" s="80"/>
      <c r="X17" s="80"/>
      <c r="Y17" s="81" t="s">
        <v>37</v>
      </c>
      <c r="Z17" s="81" t="s">
        <v>37</v>
      </c>
      <c r="AA17" s="80"/>
      <c r="AB17" s="34">
        <f t="shared" si="2"/>
        <v>0</v>
      </c>
      <c r="AC17" s="84"/>
    </row>
    <row r="18" spans="1:29" ht="24" thickBot="1" x14ac:dyDescent="0.4">
      <c r="A18" s="264"/>
      <c r="B18" s="264"/>
      <c r="C18" s="264"/>
      <c r="D18" s="264"/>
      <c r="E18" s="264"/>
      <c r="F18" s="264"/>
      <c r="G18" s="265"/>
      <c r="H18" s="35">
        <f>SUM(H9:H17)</f>
        <v>0</v>
      </c>
      <c r="I18" s="36" t="s">
        <v>41</v>
      </c>
      <c r="K18" s="264"/>
      <c r="L18" s="264"/>
      <c r="M18" s="264"/>
      <c r="N18" s="264"/>
      <c r="O18" s="264"/>
      <c r="P18" s="264"/>
      <c r="Q18" s="265"/>
      <c r="R18" s="35">
        <f>SUM(R9:R17)</f>
        <v>0</v>
      </c>
      <c r="S18" s="36" t="s">
        <v>41</v>
      </c>
      <c r="U18" s="264"/>
      <c r="V18" s="264"/>
      <c r="W18" s="264"/>
      <c r="X18" s="264"/>
      <c r="Y18" s="264"/>
      <c r="Z18" s="264"/>
      <c r="AA18" s="265"/>
      <c r="AB18" s="35">
        <f>SUM(AB9:AB17)</f>
        <v>0</v>
      </c>
      <c r="AC18" s="36" t="s">
        <v>41</v>
      </c>
    </row>
    <row r="20" spans="1:29" ht="20.25" x14ac:dyDescent="0.3">
      <c r="A20" s="258" t="s">
        <v>38</v>
      </c>
      <c r="B20" s="258"/>
      <c r="C20" s="258"/>
      <c r="D20" s="258"/>
      <c r="E20" s="258"/>
      <c r="F20" s="258"/>
      <c r="G20" s="258"/>
      <c r="H20" s="258"/>
      <c r="I20" s="258"/>
      <c r="K20" s="258" t="s">
        <v>38</v>
      </c>
      <c r="L20" s="258"/>
      <c r="M20" s="258"/>
      <c r="N20" s="258"/>
      <c r="O20" s="258"/>
      <c r="P20" s="258"/>
      <c r="Q20" s="258"/>
      <c r="R20" s="258"/>
      <c r="S20" s="258"/>
      <c r="U20" s="258" t="s">
        <v>38</v>
      </c>
      <c r="V20" s="258"/>
      <c r="W20" s="258"/>
      <c r="X20" s="258"/>
      <c r="Y20" s="258"/>
      <c r="Z20" s="258"/>
      <c r="AA20" s="258"/>
      <c r="AB20" s="258"/>
      <c r="AC20" s="258"/>
    </row>
    <row r="21" spans="1:29" ht="15" thickBot="1" x14ac:dyDescent="0.25"/>
    <row r="22" spans="1:29" ht="15" customHeight="1" thickBot="1" x14ac:dyDescent="0.25">
      <c r="A22" s="259" t="s">
        <v>52</v>
      </c>
      <c r="B22" s="259" t="s">
        <v>27</v>
      </c>
      <c r="C22" s="259" t="s">
        <v>28</v>
      </c>
      <c r="D22" s="259" t="s">
        <v>29</v>
      </c>
      <c r="E22" s="29" t="s">
        <v>30</v>
      </c>
      <c r="F22" s="30"/>
      <c r="G22" s="259" t="s">
        <v>31</v>
      </c>
      <c r="H22" s="259" t="s">
        <v>32</v>
      </c>
      <c r="I22" s="259" t="s">
        <v>33</v>
      </c>
      <c r="K22" s="259" t="s">
        <v>52</v>
      </c>
      <c r="L22" s="259" t="s">
        <v>27</v>
      </c>
      <c r="M22" s="259" t="s">
        <v>28</v>
      </c>
      <c r="N22" s="259" t="s">
        <v>29</v>
      </c>
      <c r="O22" s="29" t="s">
        <v>30</v>
      </c>
      <c r="P22" s="30"/>
      <c r="Q22" s="259" t="s">
        <v>31</v>
      </c>
      <c r="R22" s="259" t="s">
        <v>32</v>
      </c>
      <c r="S22" s="259" t="s">
        <v>33</v>
      </c>
      <c r="U22" s="259" t="s">
        <v>52</v>
      </c>
      <c r="V22" s="259" t="s">
        <v>27</v>
      </c>
      <c r="W22" s="259" t="s">
        <v>28</v>
      </c>
      <c r="X22" s="259" t="s">
        <v>29</v>
      </c>
      <c r="Y22" s="29" t="s">
        <v>30</v>
      </c>
      <c r="Z22" s="30"/>
      <c r="AA22" s="259" t="s">
        <v>31</v>
      </c>
      <c r="AB22" s="259" t="s">
        <v>32</v>
      </c>
      <c r="AC22" s="259" t="s">
        <v>33</v>
      </c>
    </row>
    <row r="23" spans="1:29" ht="52.5" customHeight="1" thickBot="1" x14ac:dyDescent="0.25">
      <c r="A23" s="260"/>
      <c r="B23" s="260"/>
      <c r="C23" s="260"/>
      <c r="D23" s="260"/>
      <c r="E23" s="31" t="s">
        <v>34</v>
      </c>
      <c r="F23" s="31" t="s">
        <v>35</v>
      </c>
      <c r="G23" s="260"/>
      <c r="H23" s="260"/>
      <c r="I23" s="260"/>
      <c r="K23" s="260"/>
      <c r="L23" s="260"/>
      <c r="M23" s="260"/>
      <c r="N23" s="260"/>
      <c r="O23" s="31" t="s">
        <v>34</v>
      </c>
      <c r="P23" s="31" t="s">
        <v>35</v>
      </c>
      <c r="Q23" s="260"/>
      <c r="R23" s="260"/>
      <c r="S23" s="260"/>
      <c r="U23" s="260"/>
      <c r="V23" s="260"/>
      <c r="W23" s="260"/>
      <c r="X23" s="260"/>
      <c r="Y23" s="31" t="s">
        <v>34</v>
      </c>
      <c r="Z23" s="31" t="s">
        <v>35</v>
      </c>
      <c r="AA23" s="260"/>
      <c r="AB23" s="260"/>
      <c r="AC23" s="260"/>
    </row>
    <row r="24" spans="1:29" ht="15" x14ac:dyDescent="0.2">
      <c r="A24" s="70"/>
      <c r="B24" s="37"/>
      <c r="C24" s="38"/>
      <c r="D24" s="38"/>
      <c r="E24" s="96" t="s">
        <v>37</v>
      </c>
      <c r="F24" s="96" t="s">
        <v>37</v>
      </c>
      <c r="G24" s="91"/>
      <c r="H24" s="32">
        <f>C24*D24*G24/24</f>
        <v>0</v>
      </c>
      <c r="I24" s="92"/>
      <c r="K24" s="70"/>
      <c r="L24" s="109"/>
      <c r="M24" s="91"/>
      <c r="N24" s="91"/>
      <c r="O24" s="96" t="s">
        <v>37</v>
      </c>
      <c r="P24" s="96" t="s">
        <v>37</v>
      </c>
      <c r="Q24" s="91"/>
      <c r="R24" s="32">
        <f>M24*N24*Q24/24</f>
        <v>0</v>
      </c>
      <c r="S24" s="92"/>
      <c r="U24" s="70"/>
      <c r="V24" s="109"/>
      <c r="W24" s="91"/>
      <c r="X24" s="91"/>
      <c r="Y24" s="96" t="s">
        <v>37</v>
      </c>
      <c r="Z24" s="96" t="s">
        <v>37</v>
      </c>
      <c r="AA24" s="91"/>
      <c r="AB24" s="32">
        <f>W24*X24*AA24/24</f>
        <v>0</v>
      </c>
      <c r="AC24" s="92"/>
    </row>
    <row r="25" spans="1:29" ht="15" x14ac:dyDescent="0.2">
      <c r="A25" s="71"/>
      <c r="B25" s="85"/>
      <c r="C25" s="86"/>
      <c r="D25" s="86"/>
      <c r="E25" s="97" t="s">
        <v>37</v>
      </c>
      <c r="F25" s="97" t="s">
        <v>37</v>
      </c>
      <c r="G25" s="86"/>
      <c r="H25" s="33">
        <f>C25*D25*G25/24</f>
        <v>0</v>
      </c>
      <c r="I25" s="93"/>
      <c r="K25" s="71"/>
      <c r="L25" s="85"/>
      <c r="M25" s="86"/>
      <c r="N25" s="86"/>
      <c r="O25" s="97" t="s">
        <v>37</v>
      </c>
      <c r="P25" s="97" t="s">
        <v>37</v>
      </c>
      <c r="Q25" s="86"/>
      <c r="R25" s="33">
        <f>M25*N25*Q25/24</f>
        <v>0</v>
      </c>
      <c r="S25" s="93"/>
      <c r="U25" s="71"/>
      <c r="V25" s="85"/>
      <c r="W25" s="86"/>
      <c r="X25" s="86"/>
      <c r="Y25" s="97" t="s">
        <v>37</v>
      </c>
      <c r="Z25" s="97" t="s">
        <v>37</v>
      </c>
      <c r="AA25" s="86"/>
      <c r="AB25" s="33">
        <f>W25*X25*AA25/24</f>
        <v>0</v>
      </c>
      <c r="AC25" s="93"/>
    </row>
    <row r="26" spans="1:29" ht="15" x14ac:dyDescent="0.2">
      <c r="A26" s="72"/>
      <c r="B26" s="87"/>
      <c r="C26" s="88"/>
      <c r="D26" s="88"/>
      <c r="E26" s="98" t="s">
        <v>37</v>
      </c>
      <c r="F26" s="99" t="s">
        <v>37</v>
      </c>
      <c r="G26" s="88"/>
      <c r="H26" s="33">
        <f t="shared" ref="H26:H55" si="3">C26*D26*G26/24</f>
        <v>0</v>
      </c>
      <c r="I26" s="93"/>
      <c r="K26" s="72"/>
      <c r="L26" s="87"/>
      <c r="M26" s="88"/>
      <c r="N26" s="88"/>
      <c r="O26" s="98" t="s">
        <v>37</v>
      </c>
      <c r="P26" s="99" t="s">
        <v>37</v>
      </c>
      <c r="Q26" s="88"/>
      <c r="R26" s="33">
        <f t="shared" ref="R26:R32" si="4">M26*N26*Q26/24</f>
        <v>0</v>
      </c>
      <c r="S26" s="93"/>
      <c r="U26" s="72"/>
      <c r="V26" s="87"/>
      <c r="W26" s="88"/>
      <c r="X26" s="88"/>
      <c r="Y26" s="98" t="s">
        <v>37</v>
      </c>
      <c r="Z26" s="99" t="s">
        <v>37</v>
      </c>
      <c r="AA26" s="88"/>
      <c r="AB26" s="33">
        <f t="shared" ref="AB26:AB32" si="5">W26*X26*AA26/24</f>
        <v>0</v>
      </c>
      <c r="AC26" s="93"/>
    </row>
    <row r="27" spans="1:29" ht="15" x14ac:dyDescent="0.2">
      <c r="A27" s="73"/>
      <c r="B27" s="89"/>
      <c r="C27" s="90"/>
      <c r="D27" s="90"/>
      <c r="E27" s="95" t="s">
        <v>37</v>
      </c>
      <c r="F27" s="95" t="s">
        <v>37</v>
      </c>
      <c r="G27" s="90"/>
      <c r="H27" s="33">
        <f t="shared" si="3"/>
        <v>0</v>
      </c>
      <c r="I27" s="93"/>
      <c r="K27" s="73"/>
      <c r="L27" s="89"/>
      <c r="M27" s="90"/>
      <c r="N27" s="90"/>
      <c r="O27" s="95" t="s">
        <v>37</v>
      </c>
      <c r="P27" s="95" t="s">
        <v>37</v>
      </c>
      <c r="Q27" s="90"/>
      <c r="R27" s="33">
        <f t="shared" si="4"/>
        <v>0</v>
      </c>
      <c r="S27" s="93"/>
      <c r="U27" s="73"/>
      <c r="V27" s="89"/>
      <c r="W27" s="90"/>
      <c r="X27" s="90"/>
      <c r="Y27" s="95" t="s">
        <v>37</v>
      </c>
      <c r="Z27" s="95" t="s">
        <v>37</v>
      </c>
      <c r="AA27" s="90"/>
      <c r="AB27" s="33">
        <f t="shared" si="5"/>
        <v>0</v>
      </c>
      <c r="AC27" s="93"/>
    </row>
    <row r="28" spans="1:29" ht="15" x14ac:dyDescent="0.2">
      <c r="A28" s="73"/>
      <c r="B28" s="89"/>
      <c r="C28" s="90"/>
      <c r="D28" s="90"/>
      <c r="E28" s="95" t="s">
        <v>37</v>
      </c>
      <c r="F28" s="95" t="s">
        <v>37</v>
      </c>
      <c r="G28" s="90"/>
      <c r="H28" s="33">
        <f t="shared" si="3"/>
        <v>0</v>
      </c>
      <c r="I28" s="93"/>
      <c r="K28" s="73"/>
      <c r="L28" s="89"/>
      <c r="M28" s="90"/>
      <c r="N28" s="90"/>
      <c r="O28" s="95" t="s">
        <v>37</v>
      </c>
      <c r="P28" s="95" t="s">
        <v>37</v>
      </c>
      <c r="Q28" s="90"/>
      <c r="R28" s="33">
        <f t="shared" si="4"/>
        <v>0</v>
      </c>
      <c r="S28" s="93"/>
      <c r="U28" s="73"/>
      <c r="V28" s="89"/>
      <c r="W28" s="90"/>
      <c r="X28" s="90"/>
      <c r="Y28" s="95" t="s">
        <v>37</v>
      </c>
      <c r="Z28" s="95" t="s">
        <v>37</v>
      </c>
      <c r="AA28" s="90"/>
      <c r="AB28" s="33">
        <f t="shared" si="5"/>
        <v>0</v>
      </c>
      <c r="AC28" s="93"/>
    </row>
    <row r="29" spans="1:29" ht="15" x14ac:dyDescent="0.2">
      <c r="A29" s="72"/>
      <c r="B29" s="87"/>
      <c r="C29" s="88"/>
      <c r="D29" s="88"/>
      <c r="E29" s="98" t="s">
        <v>37</v>
      </c>
      <c r="F29" s="99" t="s">
        <v>37</v>
      </c>
      <c r="G29" s="88"/>
      <c r="H29" s="33">
        <f t="shared" si="3"/>
        <v>0</v>
      </c>
      <c r="I29" s="93"/>
      <c r="K29" s="72"/>
      <c r="L29" s="87"/>
      <c r="M29" s="88"/>
      <c r="N29" s="88"/>
      <c r="O29" s="98" t="s">
        <v>37</v>
      </c>
      <c r="P29" s="99" t="s">
        <v>37</v>
      </c>
      <c r="Q29" s="88"/>
      <c r="R29" s="33">
        <f t="shared" si="4"/>
        <v>0</v>
      </c>
      <c r="S29" s="93"/>
      <c r="U29" s="72"/>
      <c r="V29" s="87"/>
      <c r="W29" s="88"/>
      <c r="X29" s="88"/>
      <c r="Y29" s="98" t="s">
        <v>37</v>
      </c>
      <c r="Z29" s="99" t="s">
        <v>37</v>
      </c>
      <c r="AA29" s="88"/>
      <c r="AB29" s="33">
        <f t="shared" si="5"/>
        <v>0</v>
      </c>
      <c r="AC29" s="93"/>
    </row>
    <row r="30" spans="1:29" ht="15" x14ac:dyDescent="0.2">
      <c r="A30" s="72"/>
      <c r="B30" s="87"/>
      <c r="C30" s="88"/>
      <c r="D30" s="88"/>
      <c r="E30" s="98" t="s">
        <v>37</v>
      </c>
      <c r="F30" s="99" t="s">
        <v>37</v>
      </c>
      <c r="G30" s="88"/>
      <c r="H30" s="33">
        <f t="shared" si="3"/>
        <v>0</v>
      </c>
      <c r="I30" s="93"/>
      <c r="K30" s="72"/>
      <c r="L30" s="87"/>
      <c r="M30" s="88"/>
      <c r="N30" s="88"/>
      <c r="O30" s="98" t="s">
        <v>37</v>
      </c>
      <c r="P30" s="99" t="s">
        <v>37</v>
      </c>
      <c r="Q30" s="88"/>
      <c r="R30" s="33">
        <f t="shared" si="4"/>
        <v>0</v>
      </c>
      <c r="S30" s="93"/>
      <c r="U30" s="72"/>
      <c r="V30" s="87"/>
      <c r="W30" s="88"/>
      <c r="X30" s="88"/>
      <c r="Y30" s="98" t="s">
        <v>37</v>
      </c>
      <c r="Z30" s="99" t="s">
        <v>37</v>
      </c>
      <c r="AA30" s="88"/>
      <c r="AB30" s="33">
        <f t="shared" si="5"/>
        <v>0</v>
      </c>
      <c r="AC30" s="93"/>
    </row>
    <row r="31" spans="1:29" ht="15" x14ac:dyDescent="0.2">
      <c r="A31" s="73"/>
      <c r="B31" s="89"/>
      <c r="C31" s="90"/>
      <c r="D31" s="90"/>
      <c r="E31" s="95" t="s">
        <v>37</v>
      </c>
      <c r="F31" s="95" t="s">
        <v>37</v>
      </c>
      <c r="G31" s="90"/>
      <c r="H31" s="33">
        <f t="shared" si="3"/>
        <v>0</v>
      </c>
      <c r="I31" s="93"/>
      <c r="K31" s="73"/>
      <c r="L31" s="89"/>
      <c r="M31" s="90"/>
      <c r="N31" s="90"/>
      <c r="O31" s="95" t="s">
        <v>37</v>
      </c>
      <c r="P31" s="95" t="s">
        <v>37</v>
      </c>
      <c r="Q31" s="90"/>
      <c r="R31" s="33">
        <f t="shared" si="4"/>
        <v>0</v>
      </c>
      <c r="S31" s="93"/>
      <c r="U31" s="73"/>
      <c r="V31" s="89"/>
      <c r="W31" s="90"/>
      <c r="X31" s="90"/>
      <c r="Y31" s="95" t="s">
        <v>37</v>
      </c>
      <c r="Z31" s="95" t="s">
        <v>37</v>
      </c>
      <c r="AA31" s="90"/>
      <c r="AB31" s="33">
        <f t="shared" si="5"/>
        <v>0</v>
      </c>
      <c r="AC31" s="93"/>
    </row>
    <row r="32" spans="1:29" ht="15.75" thickBot="1" x14ac:dyDescent="0.25">
      <c r="A32" s="73"/>
      <c r="B32" s="89"/>
      <c r="C32" s="90"/>
      <c r="D32" s="90"/>
      <c r="E32" s="95" t="s">
        <v>37</v>
      </c>
      <c r="F32" s="95" t="s">
        <v>37</v>
      </c>
      <c r="G32" s="90"/>
      <c r="H32" s="33">
        <f t="shared" si="3"/>
        <v>0</v>
      </c>
      <c r="I32" s="94"/>
      <c r="K32" s="73"/>
      <c r="L32" s="89"/>
      <c r="M32" s="90"/>
      <c r="N32" s="90"/>
      <c r="O32" s="95" t="s">
        <v>37</v>
      </c>
      <c r="P32" s="95" t="s">
        <v>37</v>
      </c>
      <c r="Q32" s="90"/>
      <c r="R32" s="33">
        <f t="shared" si="4"/>
        <v>0</v>
      </c>
      <c r="S32" s="94"/>
      <c r="U32" s="73"/>
      <c r="V32" s="89"/>
      <c r="W32" s="90"/>
      <c r="X32" s="90"/>
      <c r="Y32" s="95" t="s">
        <v>37</v>
      </c>
      <c r="Z32" s="95" t="s">
        <v>37</v>
      </c>
      <c r="AA32" s="90"/>
      <c r="AB32" s="33">
        <f t="shared" si="5"/>
        <v>0</v>
      </c>
      <c r="AC32" s="94"/>
    </row>
    <row r="33" spans="1:29" ht="15" customHeight="1" thickBot="1" x14ac:dyDescent="0.25">
      <c r="A33" s="259" t="s">
        <v>20</v>
      </c>
      <c r="B33" s="259" t="s">
        <v>27</v>
      </c>
      <c r="C33" s="259" t="s">
        <v>28</v>
      </c>
      <c r="D33" s="259" t="s">
        <v>29</v>
      </c>
      <c r="E33" s="29" t="s">
        <v>30</v>
      </c>
      <c r="F33" s="30"/>
      <c r="G33" s="259" t="s">
        <v>31</v>
      </c>
      <c r="H33" s="259" t="s">
        <v>32</v>
      </c>
      <c r="I33" s="259" t="s">
        <v>33</v>
      </c>
      <c r="K33" s="259" t="s">
        <v>20</v>
      </c>
      <c r="L33" s="259" t="s">
        <v>27</v>
      </c>
      <c r="M33" s="259" t="s">
        <v>28</v>
      </c>
      <c r="N33" s="259" t="s">
        <v>29</v>
      </c>
      <c r="O33" s="29" t="s">
        <v>30</v>
      </c>
      <c r="P33" s="30"/>
      <c r="Q33" s="259" t="s">
        <v>31</v>
      </c>
      <c r="R33" s="259" t="s">
        <v>32</v>
      </c>
      <c r="S33" s="259" t="s">
        <v>33</v>
      </c>
      <c r="U33" s="259" t="s">
        <v>20</v>
      </c>
      <c r="V33" s="259" t="s">
        <v>27</v>
      </c>
      <c r="W33" s="259" t="s">
        <v>28</v>
      </c>
      <c r="X33" s="259" t="s">
        <v>29</v>
      </c>
      <c r="Y33" s="29" t="s">
        <v>30</v>
      </c>
      <c r="Z33" s="30"/>
      <c r="AA33" s="259" t="s">
        <v>31</v>
      </c>
      <c r="AB33" s="259" t="s">
        <v>32</v>
      </c>
      <c r="AC33" s="259" t="s">
        <v>33</v>
      </c>
    </row>
    <row r="34" spans="1:29" ht="53.25" customHeight="1" x14ac:dyDescent="0.2">
      <c r="A34" s="260"/>
      <c r="B34" s="260"/>
      <c r="C34" s="260"/>
      <c r="D34" s="260"/>
      <c r="E34" s="31" t="s">
        <v>34</v>
      </c>
      <c r="F34" s="31" t="s">
        <v>35</v>
      </c>
      <c r="G34" s="260"/>
      <c r="H34" s="260"/>
      <c r="I34" s="260"/>
      <c r="K34" s="260"/>
      <c r="L34" s="260"/>
      <c r="M34" s="260"/>
      <c r="N34" s="260"/>
      <c r="O34" s="31" t="s">
        <v>34</v>
      </c>
      <c r="P34" s="31" t="s">
        <v>35</v>
      </c>
      <c r="Q34" s="260"/>
      <c r="R34" s="260"/>
      <c r="S34" s="260"/>
      <c r="U34" s="260"/>
      <c r="V34" s="260"/>
      <c r="W34" s="260"/>
      <c r="X34" s="260"/>
      <c r="Y34" s="31" t="s">
        <v>34</v>
      </c>
      <c r="Z34" s="31" t="s">
        <v>35</v>
      </c>
      <c r="AA34" s="260"/>
      <c r="AB34" s="260"/>
      <c r="AC34" s="260"/>
    </row>
    <row r="35" spans="1:29" ht="15" x14ac:dyDescent="0.2">
      <c r="A35" s="73"/>
      <c r="B35" s="89"/>
      <c r="C35" s="90"/>
      <c r="D35" s="90"/>
      <c r="E35" s="95" t="s">
        <v>37</v>
      </c>
      <c r="F35" s="95" t="s">
        <v>37</v>
      </c>
      <c r="G35" s="90"/>
      <c r="H35" s="33">
        <f t="shared" si="3"/>
        <v>0</v>
      </c>
      <c r="I35" s="94"/>
      <c r="K35" s="73"/>
      <c r="L35" s="89"/>
      <c r="M35" s="90"/>
      <c r="N35" s="90"/>
      <c r="O35" s="95" t="s">
        <v>37</v>
      </c>
      <c r="P35" s="95" t="s">
        <v>37</v>
      </c>
      <c r="Q35" s="90"/>
      <c r="R35" s="33">
        <f t="shared" ref="R35:R41" si="6">M35*N35*Q35/24</f>
        <v>0</v>
      </c>
      <c r="S35" s="94"/>
      <c r="U35" s="73"/>
      <c r="V35" s="89"/>
      <c r="W35" s="90"/>
      <c r="X35" s="90"/>
      <c r="Y35" s="95" t="s">
        <v>37</v>
      </c>
      <c r="Z35" s="95" t="s">
        <v>37</v>
      </c>
      <c r="AA35" s="90"/>
      <c r="AB35" s="33">
        <f t="shared" ref="AB35:AB41" si="7">W35*X35*AA35/24</f>
        <v>0</v>
      </c>
      <c r="AC35" s="94"/>
    </row>
    <row r="36" spans="1:29" ht="15" x14ac:dyDescent="0.2">
      <c r="A36" s="73"/>
      <c r="B36" s="89"/>
      <c r="C36" s="90"/>
      <c r="D36" s="90"/>
      <c r="E36" s="95" t="s">
        <v>37</v>
      </c>
      <c r="F36" s="95" t="s">
        <v>37</v>
      </c>
      <c r="G36" s="90"/>
      <c r="H36" s="33">
        <f t="shared" si="3"/>
        <v>0</v>
      </c>
      <c r="I36" s="94"/>
      <c r="K36" s="73"/>
      <c r="L36" s="89"/>
      <c r="M36" s="90"/>
      <c r="N36" s="90"/>
      <c r="O36" s="95" t="s">
        <v>37</v>
      </c>
      <c r="P36" s="95" t="s">
        <v>37</v>
      </c>
      <c r="Q36" s="90"/>
      <c r="R36" s="33">
        <f t="shared" si="6"/>
        <v>0</v>
      </c>
      <c r="S36" s="94"/>
      <c r="U36" s="73"/>
      <c r="V36" s="89"/>
      <c r="W36" s="90"/>
      <c r="X36" s="90"/>
      <c r="Y36" s="95" t="s">
        <v>37</v>
      </c>
      <c r="Z36" s="95" t="s">
        <v>37</v>
      </c>
      <c r="AA36" s="90"/>
      <c r="AB36" s="33">
        <f t="shared" si="7"/>
        <v>0</v>
      </c>
      <c r="AC36" s="94"/>
    </row>
    <row r="37" spans="1:29" ht="15" x14ac:dyDescent="0.2">
      <c r="A37" s="73"/>
      <c r="B37" s="89"/>
      <c r="C37" s="90"/>
      <c r="D37" s="90"/>
      <c r="E37" s="95" t="s">
        <v>37</v>
      </c>
      <c r="F37" s="95" t="s">
        <v>37</v>
      </c>
      <c r="G37" s="90"/>
      <c r="H37" s="33">
        <f t="shared" si="3"/>
        <v>0</v>
      </c>
      <c r="I37" s="94"/>
      <c r="K37" s="73"/>
      <c r="L37" s="89"/>
      <c r="M37" s="90"/>
      <c r="N37" s="90"/>
      <c r="O37" s="95" t="s">
        <v>37</v>
      </c>
      <c r="P37" s="95" t="s">
        <v>37</v>
      </c>
      <c r="Q37" s="90"/>
      <c r="R37" s="33">
        <f t="shared" si="6"/>
        <v>0</v>
      </c>
      <c r="S37" s="94"/>
      <c r="U37" s="73"/>
      <c r="V37" s="89"/>
      <c r="W37" s="90"/>
      <c r="X37" s="90"/>
      <c r="Y37" s="95" t="s">
        <v>37</v>
      </c>
      <c r="Z37" s="95" t="s">
        <v>37</v>
      </c>
      <c r="AA37" s="90"/>
      <c r="AB37" s="33">
        <f t="shared" si="7"/>
        <v>0</v>
      </c>
      <c r="AC37" s="94"/>
    </row>
    <row r="38" spans="1:29" ht="15" x14ac:dyDescent="0.2">
      <c r="A38" s="73"/>
      <c r="B38" s="89"/>
      <c r="C38" s="90"/>
      <c r="D38" s="90"/>
      <c r="E38" s="95" t="s">
        <v>37</v>
      </c>
      <c r="F38" s="95" t="s">
        <v>37</v>
      </c>
      <c r="G38" s="90"/>
      <c r="H38" s="33">
        <f t="shared" si="3"/>
        <v>0</v>
      </c>
      <c r="I38" s="94"/>
      <c r="K38" s="73"/>
      <c r="L38" s="89"/>
      <c r="M38" s="90"/>
      <c r="N38" s="90"/>
      <c r="O38" s="95" t="s">
        <v>37</v>
      </c>
      <c r="P38" s="95" t="s">
        <v>37</v>
      </c>
      <c r="Q38" s="90"/>
      <c r="R38" s="33">
        <f t="shared" si="6"/>
        <v>0</v>
      </c>
      <c r="S38" s="94"/>
      <c r="U38" s="73"/>
      <c r="V38" s="89"/>
      <c r="W38" s="90"/>
      <c r="X38" s="90"/>
      <c r="Y38" s="95" t="s">
        <v>37</v>
      </c>
      <c r="Z38" s="95" t="s">
        <v>37</v>
      </c>
      <c r="AA38" s="90"/>
      <c r="AB38" s="33">
        <f t="shared" si="7"/>
        <v>0</v>
      </c>
      <c r="AC38" s="94"/>
    </row>
    <row r="39" spans="1:29" ht="15" x14ac:dyDescent="0.2">
      <c r="A39" s="73"/>
      <c r="B39" s="89"/>
      <c r="C39" s="90"/>
      <c r="D39" s="90"/>
      <c r="E39" s="95" t="s">
        <v>37</v>
      </c>
      <c r="F39" s="95" t="s">
        <v>37</v>
      </c>
      <c r="G39" s="90"/>
      <c r="H39" s="33">
        <f t="shared" si="3"/>
        <v>0</v>
      </c>
      <c r="I39" s="94"/>
      <c r="K39" s="73"/>
      <c r="L39" s="89"/>
      <c r="M39" s="90"/>
      <c r="N39" s="90"/>
      <c r="O39" s="95" t="s">
        <v>37</v>
      </c>
      <c r="P39" s="95" t="s">
        <v>37</v>
      </c>
      <c r="Q39" s="90"/>
      <c r="R39" s="33">
        <f t="shared" si="6"/>
        <v>0</v>
      </c>
      <c r="S39" s="94"/>
      <c r="U39" s="73"/>
      <c r="V39" s="89"/>
      <c r="W39" s="90"/>
      <c r="X39" s="90"/>
      <c r="Y39" s="95" t="s">
        <v>37</v>
      </c>
      <c r="Z39" s="95" t="s">
        <v>37</v>
      </c>
      <c r="AA39" s="90"/>
      <c r="AB39" s="33">
        <f t="shared" si="7"/>
        <v>0</v>
      </c>
      <c r="AC39" s="94"/>
    </row>
    <row r="40" spans="1:29" ht="15" x14ac:dyDescent="0.2">
      <c r="A40" s="73"/>
      <c r="B40" s="89"/>
      <c r="C40" s="90"/>
      <c r="D40" s="90"/>
      <c r="E40" s="95" t="s">
        <v>37</v>
      </c>
      <c r="F40" s="95" t="s">
        <v>37</v>
      </c>
      <c r="G40" s="90"/>
      <c r="H40" s="33">
        <f t="shared" si="3"/>
        <v>0</v>
      </c>
      <c r="I40" s="94"/>
      <c r="K40" s="73"/>
      <c r="L40" s="89"/>
      <c r="M40" s="90"/>
      <c r="N40" s="90"/>
      <c r="O40" s="95" t="s">
        <v>37</v>
      </c>
      <c r="P40" s="95" t="s">
        <v>37</v>
      </c>
      <c r="Q40" s="90"/>
      <c r="R40" s="33">
        <f t="shared" si="6"/>
        <v>0</v>
      </c>
      <c r="S40" s="94"/>
      <c r="U40" s="73"/>
      <c r="V40" s="89"/>
      <c r="W40" s="90"/>
      <c r="X40" s="90"/>
      <c r="Y40" s="95" t="s">
        <v>37</v>
      </c>
      <c r="Z40" s="95" t="s">
        <v>37</v>
      </c>
      <c r="AA40" s="90"/>
      <c r="AB40" s="33">
        <f t="shared" si="7"/>
        <v>0</v>
      </c>
      <c r="AC40" s="94"/>
    </row>
    <row r="41" spans="1:29" ht="15" x14ac:dyDescent="0.2">
      <c r="A41" s="73"/>
      <c r="B41" s="89"/>
      <c r="C41" s="90"/>
      <c r="D41" s="90"/>
      <c r="E41" s="95" t="s">
        <v>37</v>
      </c>
      <c r="F41" s="95" t="s">
        <v>37</v>
      </c>
      <c r="G41" s="90"/>
      <c r="H41" s="33">
        <f t="shared" si="3"/>
        <v>0</v>
      </c>
      <c r="I41" s="94"/>
      <c r="K41" s="73"/>
      <c r="L41" s="89"/>
      <c r="M41" s="90"/>
      <c r="N41" s="90"/>
      <c r="O41" s="95" t="s">
        <v>37</v>
      </c>
      <c r="P41" s="95" t="s">
        <v>37</v>
      </c>
      <c r="Q41" s="90"/>
      <c r="R41" s="33">
        <f t="shared" si="6"/>
        <v>0</v>
      </c>
      <c r="S41" s="94"/>
      <c r="U41" s="73"/>
      <c r="V41" s="89"/>
      <c r="W41" s="90"/>
      <c r="X41" s="90"/>
      <c r="Y41" s="95" t="s">
        <v>37</v>
      </c>
      <c r="Z41" s="95" t="s">
        <v>37</v>
      </c>
      <c r="AA41" s="90"/>
      <c r="AB41" s="33">
        <f t="shared" si="7"/>
        <v>0</v>
      </c>
      <c r="AC41" s="94"/>
    </row>
    <row r="42" spans="1:29" ht="15" x14ac:dyDescent="0.2">
      <c r="A42" s="73"/>
      <c r="B42" s="89"/>
      <c r="C42" s="90"/>
      <c r="D42" s="90"/>
      <c r="E42" s="95" t="s">
        <v>37</v>
      </c>
      <c r="F42" s="95" t="s">
        <v>37</v>
      </c>
      <c r="G42" s="90"/>
      <c r="H42" s="33">
        <f>C42*D42*G42/24</f>
        <v>0</v>
      </c>
      <c r="I42" s="94"/>
      <c r="K42" s="73"/>
      <c r="L42" s="89"/>
      <c r="M42" s="90"/>
      <c r="N42" s="90"/>
      <c r="O42" s="95" t="s">
        <v>37</v>
      </c>
      <c r="P42" s="95" t="s">
        <v>37</v>
      </c>
      <c r="Q42" s="90"/>
      <c r="R42" s="33">
        <f>M42*N42*Q42/24</f>
        <v>0</v>
      </c>
      <c r="S42" s="94"/>
      <c r="U42" s="73"/>
      <c r="V42" s="89"/>
      <c r="W42" s="90"/>
      <c r="X42" s="90"/>
      <c r="Y42" s="95" t="s">
        <v>37</v>
      </c>
      <c r="Z42" s="95" t="s">
        <v>37</v>
      </c>
      <c r="AA42" s="90"/>
      <c r="AB42" s="33">
        <f>W42*X42*AA42/24</f>
        <v>0</v>
      </c>
      <c r="AC42" s="94"/>
    </row>
    <row r="43" spans="1:29" ht="15" x14ac:dyDescent="0.2">
      <c r="A43" s="73"/>
      <c r="B43" s="89"/>
      <c r="C43" s="90"/>
      <c r="D43" s="90"/>
      <c r="E43" s="95" t="s">
        <v>37</v>
      </c>
      <c r="F43" s="95" t="s">
        <v>37</v>
      </c>
      <c r="G43" s="90"/>
      <c r="H43" s="33">
        <f t="shared" si="3"/>
        <v>0</v>
      </c>
      <c r="I43" s="94"/>
      <c r="K43" s="73"/>
      <c r="L43" s="89"/>
      <c r="M43" s="90"/>
      <c r="N43" s="90"/>
      <c r="O43" s="95" t="s">
        <v>37</v>
      </c>
      <c r="P43" s="95" t="s">
        <v>37</v>
      </c>
      <c r="Q43" s="90"/>
      <c r="R43" s="33">
        <f t="shared" ref="R43:R44" si="8">M43*N43*Q43/24</f>
        <v>0</v>
      </c>
      <c r="S43" s="94"/>
      <c r="U43" s="73"/>
      <c r="V43" s="89"/>
      <c r="W43" s="90"/>
      <c r="X43" s="90"/>
      <c r="Y43" s="95" t="s">
        <v>37</v>
      </c>
      <c r="Z43" s="95" t="s">
        <v>37</v>
      </c>
      <c r="AA43" s="90"/>
      <c r="AB43" s="33">
        <f t="shared" ref="AB43:AB44" si="9">W43*X43*AA43/24</f>
        <v>0</v>
      </c>
      <c r="AC43" s="94"/>
    </row>
    <row r="44" spans="1:29" ht="15.75" thickBot="1" x14ac:dyDescent="0.25">
      <c r="A44" s="73"/>
      <c r="B44" s="39"/>
      <c r="C44" s="40"/>
      <c r="D44" s="40"/>
      <c r="E44" s="41" t="s">
        <v>37</v>
      </c>
      <c r="F44" s="41" t="s">
        <v>37</v>
      </c>
      <c r="G44" s="40"/>
      <c r="H44" s="33">
        <f t="shared" si="3"/>
        <v>0</v>
      </c>
      <c r="I44" s="94"/>
      <c r="K44" s="73"/>
      <c r="L44" s="89"/>
      <c r="M44" s="90"/>
      <c r="N44" s="90"/>
      <c r="O44" s="95" t="s">
        <v>37</v>
      </c>
      <c r="P44" s="95" t="s">
        <v>37</v>
      </c>
      <c r="Q44" s="90"/>
      <c r="R44" s="33">
        <f t="shared" si="8"/>
        <v>0</v>
      </c>
      <c r="S44" s="94"/>
      <c r="U44" s="73"/>
      <c r="V44" s="89"/>
      <c r="W44" s="90"/>
      <c r="X44" s="90"/>
      <c r="Y44" s="95" t="s">
        <v>37</v>
      </c>
      <c r="Z44" s="95" t="s">
        <v>37</v>
      </c>
      <c r="AA44" s="90"/>
      <c r="AB44" s="33">
        <f t="shared" si="9"/>
        <v>0</v>
      </c>
      <c r="AC44" s="94"/>
    </row>
    <row r="45" spans="1:29" ht="15" customHeight="1" thickBot="1" x14ac:dyDescent="0.25">
      <c r="A45" s="259" t="s">
        <v>42</v>
      </c>
      <c r="B45" s="259" t="s">
        <v>27</v>
      </c>
      <c r="C45" s="259" t="s">
        <v>28</v>
      </c>
      <c r="D45" s="259" t="s">
        <v>29</v>
      </c>
      <c r="E45" s="29" t="s">
        <v>30</v>
      </c>
      <c r="F45" s="30"/>
      <c r="G45" s="259" t="s">
        <v>31</v>
      </c>
      <c r="H45" s="259" t="s">
        <v>32</v>
      </c>
      <c r="I45" s="259" t="s">
        <v>33</v>
      </c>
      <c r="K45" s="259" t="s">
        <v>42</v>
      </c>
      <c r="L45" s="259" t="s">
        <v>27</v>
      </c>
      <c r="M45" s="259" t="s">
        <v>28</v>
      </c>
      <c r="N45" s="259" t="s">
        <v>29</v>
      </c>
      <c r="O45" s="29" t="s">
        <v>30</v>
      </c>
      <c r="P45" s="30"/>
      <c r="Q45" s="259" t="s">
        <v>31</v>
      </c>
      <c r="R45" s="259" t="s">
        <v>32</v>
      </c>
      <c r="S45" s="259" t="s">
        <v>33</v>
      </c>
      <c r="U45" s="259" t="s">
        <v>42</v>
      </c>
      <c r="V45" s="259" t="s">
        <v>27</v>
      </c>
      <c r="W45" s="259" t="s">
        <v>28</v>
      </c>
      <c r="X45" s="259" t="s">
        <v>29</v>
      </c>
      <c r="Y45" s="29" t="s">
        <v>30</v>
      </c>
      <c r="Z45" s="30"/>
      <c r="AA45" s="259" t="s">
        <v>31</v>
      </c>
      <c r="AB45" s="259" t="s">
        <v>32</v>
      </c>
      <c r="AC45" s="259" t="s">
        <v>33</v>
      </c>
    </row>
    <row r="46" spans="1:29" ht="63" customHeight="1" x14ac:dyDescent="0.2">
      <c r="A46" s="260"/>
      <c r="B46" s="260"/>
      <c r="C46" s="260"/>
      <c r="D46" s="260"/>
      <c r="E46" s="31" t="s">
        <v>34</v>
      </c>
      <c r="F46" s="31" t="s">
        <v>35</v>
      </c>
      <c r="G46" s="260"/>
      <c r="H46" s="260"/>
      <c r="I46" s="260"/>
      <c r="K46" s="260"/>
      <c r="L46" s="260"/>
      <c r="M46" s="260"/>
      <c r="N46" s="260"/>
      <c r="O46" s="31" t="s">
        <v>34</v>
      </c>
      <c r="P46" s="31" t="s">
        <v>35</v>
      </c>
      <c r="Q46" s="260"/>
      <c r="R46" s="260"/>
      <c r="S46" s="260"/>
      <c r="U46" s="260"/>
      <c r="V46" s="260"/>
      <c r="W46" s="260"/>
      <c r="X46" s="260"/>
      <c r="Y46" s="31" t="s">
        <v>34</v>
      </c>
      <c r="Z46" s="31" t="s">
        <v>35</v>
      </c>
      <c r="AA46" s="260"/>
      <c r="AB46" s="260"/>
      <c r="AC46" s="260"/>
    </row>
    <row r="47" spans="1:29" ht="15" x14ac:dyDescent="0.2">
      <c r="A47" s="73"/>
      <c r="B47" s="89"/>
      <c r="C47" s="90"/>
      <c r="D47" s="90"/>
      <c r="E47" s="95" t="s">
        <v>37</v>
      </c>
      <c r="F47" s="95" t="s">
        <v>37</v>
      </c>
      <c r="G47" s="90"/>
      <c r="H47" s="33">
        <f t="shared" si="3"/>
        <v>0</v>
      </c>
      <c r="I47" s="94"/>
      <c r="K47" s="73"/>
      <c r="L47" s="89"/>
      <c r="M47" s="90"/>
      <c r="N47" s="90"/>
      <c r="O47" s="95" t="s">
        <v>37</v>
      </c>
      <c r="P47" s="95" t="s">
        <v>37</v>
      </c>
      <c r="Q47" s="90"/>
      <c r="R47" s="33">
        <f t="shared" ref="R47:R51" si="10">M47*N47*Q47/24</f>
        <v>0</v>
      </c>
      <c r="S47" s="94"/>
      <c r="U47" s="73"/>
      <c r="V47" s="89"/>
      <c r="W47" s="90"/>
      <c r="X47" s="90"/>
      <c r="Y47" s="95" t="s">
        <v>37</v>
      </c>
      <c r="Z47" s="95" t="s">
        <v>37</v>
      </c>
      <c r="AA47" s="90"/>
      <c r="AB47" s="33">
        <f t="shared" ref="AB47:AB51" si="11">W47*X47*AA47/24</f>
        <v>0</v>
      </c>
      <c r="AC47" s="94"/>
    </row>
    <row r="48" spans="1:29" ht="15" x14ac:dyDescent="0.2">
      <c r="A48" s="73"/>
      <c r="B48" s="89"/>
      <c r="C48" s="90"/>
      <c r="D48" s="90"/>
      <c r="E48" s="95" t="s">
        <v>37</v>
      </c>
      <c r="F48" s="95" t="s">
        <v>37</v>
      </c>
      <c r="G48" s="90"/>
      <c r="H48" s="33">
        <f t="shared" si="3"/>
        <v>0</v>
      </c>
      <c r="I48" s="94"/>
      <c r="K48" s="73"/>
      <c r="L48" s="89"/>
      <c r="M48" s="90"/>
      <c r="N48" s="90"/>
      <c r="O48" s="95" t="s">
        <v>37</v>
      </c>
      <c r="P48" s="95" t="s">
        <v>37</v>
      </c>
      <c r="Q48" s="90"/>
      <c r="R48" s="33">
        <f t="shared" si="10"/>
        <v>0</v>
      </c>
      <c r="S48" s="94"/>
      <c r="U48" s="73"/>
      <c r="V48" s="89"/>
      <c r="W48" s="90"/>
      <c r="X48" s="90"/>
      <c r="Y48" s="95" t="s">
        <v>37</v>
      </c>
      <c r="Z48" s="95" t="s">
        <v>37</v>
      </c>
      <c r="AA48" s="90"/>
      <c r="AB48" s="33">
        <f t="shared" si="11"/>
        <v>0</v>
      </c>
      <c r="AC48" s="94"/>
    </row>
    <row r="49" spans="1:29" ht="15" x14ac:dyDescent="0.2">
      <c r="A49" s="73"/>
      <c r="B49" s="89"/>
      <c r="C49" s="90"/>
      <c r="D49" s="90"/>
      <c r="E49" s="95" t="s">
        <v>37</v>
      </c>
      <c r="F49" s="95" t="s">
        <v>37</v>
      </c>
      <c r="G49" s="90"/>
      <c r="H49" s="33">
        <f t="shared" si="3"/>
        <v>0</v>
      </c>
      <c r="I49" s="94"/>
      <c r="K49" s="73"/>
      <c r="L49" s="89"/>
      <c r="M49" s="90"/>
      <c r="N49" s="90"/>
      <c r="O49" s="95" t="s">
        <v>37</v>
      </c>
      <c r="P49" s="95" t="s">
        <v>37</v>
      </c>
      <c r="Q49" s="90"/>
      <c r="R49" s="33">
        <f t="shared" si="10"/>
        <v>0</v>
      </c>
      <c r="S49" s="94"/>
      <c r="U49" s="73"/>
      <c r="V49" s="89"/>
      <c r="W49" s="90"/>
      <c r="X49" s="90"/>
      <c r="Y49" s="95" t="s">
        <v>37</v>
      </c>
      <c r="Z49" s="95" t="s">
        <v>37</v>
      </c>
      <c r="AA49" s="90"/>
      <c r="AB49" s="33">
        <f t="shared" si="11"/>
        <v>0</v>
      </c>
      <c r="AC49" s="94"/>
    </row>
    <row r="50" spans="1:29" ht="15" x14ac:dyDescent="0.2">
      <c r="A50" s="100"/>
      <c r="B50" s="101"/>
      <c r="C50" s="102"/>
      <c r="D50" s="102"/>
      <c r="E50" s="95" t="s">
        <v>37</v>
      </c>
      <c r="F50" s="95" t="s">
        <v>37</v>
      </c>
      <c r="G50" s="102"/>
      <c r="H50" s="33">
        <f t="shared" si="3"/>
        <v>0</v>
      </c>
      <c r="I50" s="94"/>
      <c r="K50" s="100"/>
      <c r="L50" s="101"/>
      <c r="M50" s="102"/>
      <c r="N50" s="102"/>
      <c r="O50" s="95" t="s">
        <v>37</v>
      </c>
      <c r="P50" s="95" t="s">
        <v>37</v>
      </c>
      <c r="Q50" s="102"/>
      <c r="R50" s="33">
        <f t="shared" si="10"/>
        <v>0</v>
      </c>
      <c r="S50" s="94"/>
      <c r="U50" s="100"/>
      <c r="V50" s="101"/>
      <c r="W50" s="102"/>
      <c r="X50" s="102"/>
      <c r="Y50" s="95" t="s">
        <v>37</v>
      </c>
      <c r="Z50" s="95" t="s">
        <v>37</v>
      </c>
      <c r="AA50" s="102"/>
      <c r="AB50" s="33">
        <f t="shared" si="11"/>
        <v>0</v>
      </c>
      <c r="AC50" s="94"/>
    </row>
    <row r="51" spans="1:29" ht="15" x14ac:dyDescent="0.2">
      <c r="A51" s="73"/>
      <c r="B51" s="89"/>
      <c r="C51" s="90"/>
      <c r="D51" s="90"/>
      <c r="E51" s="95" t="s">
        <v>37</v>
      </c>
      <c r="F51" s="95" t="s">
        <v>37</v>
      </c>
      <c r="G51" s="90"/>
      <c r="H51" s="33">
        <f t="shared" si="3"/>
        <v>0</v>
      </c>
      <c r="I51" s="94"/>
      <c r="K51" s="73"/>
      <c r="L51" s="89"/>
      <c r="M51" s="90"/>
      <c r="N51" s="90"/>
      <c r="O51" s="95" t="s">
        <v>37</v>
      </c>
      <c r="P51" s="95" t="s">
        <v>37</v>
      </c>
      <c r="Q51" s="90"/>
      <c r="R51" s="33">
        <f t="shared" si="10"/>
        <v>0</v>
      </c>
      <c r="S51" s="94"/>
      <c r="U51" s="73"/>
      <c r="V51" s="89"/>
      <c r="W51" s="90"/>
      <c r="X51" s="90"/>
      <c r="Y51" s="95" t="s">
        <v>37</v>
      </c>
      <c r="Z51" s="95" t="s">
        <v>37</v>
      </c>
      <c r="AA51" s="90"/>
      <c r="AB51" s="33">
        <f t="shared" si="11"/>
        <v>0</v>
      </c>
      <c r="AC51" s="94"/>
    </row>
    <row r="52" spans="1:29" ht="15" x14ac:dyDescent="0.2">
      <c r="A52" s="73"/>
      <c r="B52" s="89"/>
      <c r="C52" s="90"/>
      <c r="D52" s="90"/>
      <c r="E52" s="95" t="s">
        <v>37</v>
      </c>
      <c r="F52" s="95" t="s">
        <v>37</v>
      </c>
      <c r="G52" s="90"/>
      <c r="H52" s="33">
        <f>C52*D52*G52/24</f>
        <v>0</v>
      </c>
      <c r="I52" s="94"/>
      <c r="K52" s="73"/>
      <c r="L52" s="89"/>
      <c r="M52" s="90"/>
      <c r="N52" s="90"/>
      <c r="O52" s="95" t="s">
        <v>37</v>
      </c>
      <c r="P52" s="95" t="s">
        <v>37</v>
      </c>
      <c r="Q52" s="90"/>
      <c r="R52" s="33">
        <f>M52*N52*Q52/24</f>
        <v>0</v>
      </c>
      <c r="S52" s="94"/>
      <c r="U52" s="73"/>
      <c r="V52" s="89"/>
      <c r="W52" s="90"/>
      <c r="X52" s="90"/>
      <c r="Y52" s="95" t="s">
        <v>37</v>
      </c>
      <c r="Z52" s="95" t="s">
        <v>37</v>
      </c>
      <c r="AA52" s="90"/>
      <c r="AB52" s="33">
        <f>W52*X52*AA52/24</f>
        <v>0</v>
      </c>
      <c r="AC52" s="94"/>
    </row>
    <row r="53" spans="1:29" ht="15" x14ac:dyDescent="0.2">
      <c r="A53" s="73"/>
      <c r="B53" s="89"/>
      <c r="C53" s="90"/>
      <c r="D53" s="90"/>
      <c r="E53" s="95" t="s">
        <v>37</v>
      </c>
      <c r="F53" s="95" t="s">
        <v>37</v>
      </c>
      <c r="G53" s="90"/>
      <c r="H53" s="33">
        <f t="shared" si="3"/>
        <v>0</v>
      </c>
      <c r="I53" s="94"/>
      <c r="K53" s="73"/>
      <c r="L53" s="89"/>
      <c r="M53" s="90"/>
      <c r="N53" s="90"/>
      <c r="O53" s="95" t="s">
        <v>37</v>
      </c>
      <c r="P53" s="95" t="s">
        <v>37</v>
      </c>
      <c r="Q53" s="90"/>
      <c r="R53" s="33">
        <f t="shared" ref="R53:R55" si="12">M53*N53*Q53/24</f>
        <v>0</v>
      </c>
      <c r="S53" s="94"/>
      <c r="U53" s="73"/>
      <c r="V53" s="89"/>
      <c r="W53" s="90"/>
      <c r="X53" s="90"/>
      <c r="Y53" s="95" t="s">
        <v>37</v>
      </c>
      <c r="Z53" s="95" t="s">
        <v>37</v>
      </c>
      <c r="AA53" s="90"/>
      <c r="AB53" s="33">
        <f t="shared" ref="AB53:AB55" si="13">W53*X53*AA53/24</f>
        <v>0</v>
      </c>
      <c r="AC53" s="94"/>
    </row>
    <row r="54" spans="1:29" ht="15" x14ac:dyDescent="0.2">
      <c r="A54" s="73"/>
      <c r="B54" s="89"/>
      <c r="C54" s="90"/>
      <c r="D54" s="90"/>
      <c r="E54" s="95" t="s">
        <v>37</v>
      </c>
      <c r="F54" s="95" t="s">
        <v>37</v>
      </c>
      <c r="G54" s="90"/>
      <c r="H54" s="33">
        <f t="shared" si="3"/>
        <v>0</v>
      </c>
      <c r="I54" s="107"/>
      <c r="K54" s="73"/>
      <c r="L54" s="89"/>
      <c r="M54" s="90"/>
      <c r="N54" s="90"/>
      <c r="O54" s="95" t="s">
        <v>37</v>
      </c>
      <c r="P54" s="95" t="s">
        <v>37</v>
      </c>
      <c r="Q54" s="90"/>
      <c r="R54" s="33">
        <f t="shared" si="12"/>
        <v>0</v>
      </c>
      <c r="S54" s="107"/>
      <c r="U54" s="73"/>
      <c r="V54" s="89"/>
      <c r="W54" s="90"/>
      <c r="X54" s="90"/>
      <c r="Y54" s="95" t="s">
        <v>37</v>
      </c>
      <c r="Z54" s="95" t="s">
        <v>37</v>
      </c>
      <c r="AA54" s="90"/>
      <c r="AB54" s="33">
        <f t="shared" si="13"/>
        <v>0</v>
      </c>
      <c r="AC54" s="107"/>
    </row>
    <row r="55" spans="1:29" ht="15.75" thickBot="1" x14ac:dyDescent="0.25">
      <c r="A55" s="103"/>
      <c r="B55" s="104"/>
      <c r="C55" s="105"/>
      <c r="D55" s="105"/>
      <c r="E55" s="106" t="s">
        <v>37</v>
      </c>
      <c r="F55" s="106" t="s">
        <v>37</v>
      </c>
      <c r="G55" s="105"/>
      <c r="H55" s="34">
        <f t="shared" si="3"/>
        <v>0</v>
      </c>
      <c r="I55" s="108"/>
      <c r="K55" s="103"/>
      <c r="L55" s="104"/>
      <c r="M55" s="105"/>
      <c r="N55" s="105"/>
      <c r="O55" s="106" t="s">
        <v>37</v>
      </c>
      <c r="P55" s="106" t="s">
        <v>37</v>
      </c>
      <c r="Q55" s="105"/>
      <c r="R55" s="34">
        <f t="shared" si="12"/>
        <v>0</v>
      </c>
      <c r="S55" s="108"/>
      <c r="U55" s="103"/>
      <c r="V55" s="104"/>
      <c r="W55" s="105"/>
      <c r="X55" s="105"/>
      <c r="Y55" s="106" t="s">
        <v>37</v>
      </c>
      <c r="Z55" s="106" t="s">
        <v>37</v>
      </c>
      <c r="AA55" s="105"/>
      <c r="AB55" s="34">
        <f t="shared" si="13"/>
        <v>0</v>
      </c>
      <c r="AC55" s="108"/>
    </row>
    <row r="56" spans="1:29" ht="24" thickBot="1" x14ac:dyDescent="0.4">
      <c r="A56" s="273" t="s">
        <v>39</v>
      </c>
      <c r="B56" s="264"/>
      <c r="C56" s="264"/>
      <c r="D56" s="264"/>
      <c r="E56" s="264"/>
      <c r="F56" s="264"/>
      <c r="G56" s="265"/>
      <c r="H56" s="35">
        <f>H24+H25+H26+H27+H28+H29+H30+H31+H32+H35+H36+H37+H38+H39+H40+H41+H43+H42+H44+H47+H48+H49+H51+H50+H52+H53+H54</f>
        <v>0</v>
      </c>
      <c r="I56" s="36" t="s">
        <v>41</v>
      </c>
      <c r="K56" s="273" t="s">
        <v>39</v>
      </c>
      <c r="L56" s="264"/>
      <c r="M56" s="264"/>
      <c r="N56" s="264"/>
      <c r="O56" s="264"/>
      <c r="P56" s="264"/>
      <c r="Q56" s="265"/>
      <c r="R56" s="35">
        <f>R24+R25+R26+R27+R28+R29+R30+R31+R32+R35+R36+R37+R38+R39+R40+R41+R43+R42+R44+R47+R48+R49+R51+R50+R52+R53+R54</f>
        <v>0</v>
      </c>
      <c r="S56" s="36" t="s">
        <v>41</v>
      </c>
      <c r="U56" s="269" t="s">
        <v>39</v>
      </c>
      <c r="V56" s="270"/>
      <c r="W56" s="270"/>
      <c r="X56" s="270"/>
      <c r="Y56" s="270"/>
      <c r="Z56" s="270"/>
      <c r="AA56" s="271"/>
      <c r="AB56" s="35">
        <f>AB24+AB25+AB26+AB27+AB28+AB29+AB30+AB31+AB32+AB35+AB36+AB37+AB38+AB39+AB40+AB41+AB43+AB42+AB44+AB47+AB48+AB49+AB51+AB50+AB52+AB53+AB54</f>
        <v>0</v>
      </c>
      <c r="AC56" s="36" t="s">
        <v>41</v>
      </c>
    </row>
    <row r="57" spans="1:29" ht="15" x14ac:dyDescent="0.2">
      <c r="A57" s="42"/>
      <c r="B57" s="43"/>
      <c r="C57" s="44"/>
      <c r="D57" s="44"/>
      <c r="E57" s="45"/>
      <c r="F57" s="45"/>
      <c r="G57" s="44"/>
      <c r="H57" s="46"/>
      <c r="I57" s="47"/>
      <c r="K57" s="42"/>
      <c r="L57" s="43"/>
      <c r="M57" s="44"/>
      <c r="N57" s="44"/>
      <c r="O57" s="45"/>
      <c r="P57" s="45"/>
      <c r="Q57" s="44"/>
      <c r="R57" s="46"/>
      <c r="S57" s="47"/>
      <c r="U57" s="42"/>
      <c r="V57" s="43"/>
      <c r="W57" s="44"/>
      <c r="X57" s="44"/>
      <c r="Y57" s="45"/>
      <c r="Z57" s="45"/>
      <c r="AA57" s="44"/>
      <c r="AB57" s="46"/>
      <c r="AC57" s="47"/>
    </row>
    <row r="58" spans="1:29" ht="15" thickBot="1" x14ac:dyDescent="0.25">
      <c r="B58" s="48"/>
      <c r="C58" s="49"/>
      <c r="D58" s="50"/>
      <c r="E58" s="49"/>
      <c r="F58" s="51"/>
      <c r="G58" s="51"/>
      <c r="H58" s="51"/>
      <c r="I58" s="51"/>
      <c r="L58" s="48"/>
      <c r="M58" s="49"/>
      <c r="N58" s="50"/>
      <c r="O58" s="49"/>
      <c r="P58" s="51"/>
      <c r="Q58" s="51"/>
      <c r="R58" s="51"/>
      <c r="S58" s="51"/>
      <c r="V58" s="48"/>
      <c r="W58" s="49"/>
      <c r="X58" s="50"/>
      <c r="Y58" s="49"/>
      <c r="Z58" s="51"/>
      <c r="AA58" s="51"/>
      <c r="AB58" s="51"/>
      <c r="AC58" s="51"/>
    </row>
    <row r="59" spans="1:29" ht="111" customHeight="1" thickBot="1" x14ac:dyDescent="0.25">
      <c r="A59" s="52" t="s">
        <v>44</v>
      </c>
      <c r="B59" s="53" t="s">
        <v>51</v>
      </c>
      <c r="C59" s="54" t="s">
        <v>45</v>
      </c>
      <c r="D59" s="54" t="s">
        <v>46</v>
      </c>
      <c r="E59" s="55"/>
      <c r="F59" s="55"/>
      <c r="K59" s="52" t="s">
        <v>44</v>
      </c>
      <c r="L59" s="110" t="s">
        <v>51</v>
      </c>
      <c r="M59" s="54" t="s">
        <v>45</v>
      </c>
      <c r="N59" s="54" t="s">
        <v>46</v>
      </c>
      <c r="O59" s="55"/>
      <c r="P59" s="55"/>
      <c r="U59" s="54" t="s">
        <v>44</v>
      </c>
      <c r="V59" s="110" t="s">
        <v>51</v>
      </c>
      <c r="W59" s="54" t="s">
        <v>45</v>
      </c>
      <c r="X59" s="54" t="s">
        <v>46</v>
      </c>
      <c r="Y59" s="55"/>
      <c r="Z59" s="55"/>
    </row>
    <row r="60" spans="1:29" ht="21.75" thickBot="1" x14ac:dyDescent="0.25">
      <c r="A60" s="56">
        <f>B3</f>
        <v>1</v>
      </c>
      <c r="B60" s="57">
        <f>H56+H18</f>
        <v>0</v>
      </c>
      <c r="C60" s="58">
        <f>B60*24</f>
        <v>0</v>
      </c>
      <c r="D60" s="59">
        <f>C60*C63</f>
        <v>0</v>
      </c>
      <c r="E60" s="60"/>
      <c r="F60" s="60"/>
      <c r="K60" s="56">
        <f>L3</f>
        <v>2</v>
      </c>
      <c r="L60" s="111">
        <f>R56+R18</f>
        <v>0</v>
      </c>
      <c r="M60" s="58">
        <f>L60*24</f>
        <v>0</v>
      </c>
      <c r="N60" s="59">
        <f>M60*M63</f>
        <v>0</v>
      </c>
      <c r="O60" s="60"/>
      <c r="P60" s="60"/>
      <c r="U60" s="112" t="str">
        <f>V3</f>
        <v>N</v>
      </c>
      <c r="V60" s="111">
        <f>AB56+AB18</f>
        <v>0</v>
      </c>
      <c r="W60" s="58">
        <f>V60*24</f>
        <v>0</v>
      </c>
      <c r="X60" s="59">
        <f>W60*W63</f>
        <v>0</v>
      </c>
      <c r="Y60" s="60"/>
      <c r="Z60" s="60"/>
    </row>
    <row r="61" spans="1:29" ht="27" thickBot="1" x14ac:dyDescent="0.25">
      <c r="A61" s="61" t="s">
        <v>39</v>
      </c>
      <c r="B61" s="62">
        <f>SUM(B60:B60)</f>
        <v>0</v>
      </c>
      <c r="C61" s="62">
        <f t="shared" ref="C61:D61" si="14">SUM(C60:C60)</f>
        <v>0</v>
      </c>
      <c r="D61" s="62">
        <f t="shared" si="14"/>
        <v>0</v>
      </c>
      <c r="E61" s="63"/>
      <c r="F61" s="63"/>
      <c r="K61" s="61" t="s">
        <v>39</v>
      </c>
      <c r="L61" s="113">
        <f>SUM(L60:L60)</f>
        <v>0</v>
      </c>
      <c r="M61" s="113">
        <f t="shared" ref="M61" si="15">SUM(M60:M60)</f>
        <v>0</v>
      </c>
      <c r="N61" s="113">
        <f t="shared" ref="N61" si="16">SUM(N60:N60)</f>
        <v>0</v>
      </c>
      <c r="O61" s="63"/>
      <c r="P61" s="63"/>
      <c r="U61" s="114" t="s">
        <v>39</v>
      </c>
      <c r="V61" s="113">
        <f>SUM(V60:V60)</f>
        <v>0</v>
      </c>
      <c r="W61" s="113">
        <f t="shared" ref="W61" si="17">SUM(W60:W60)</f>
        <v>0</v>
      </c>
      <c r="X61" s="113">
        <f t="shared" ref="X61" si="18">SUM(X60:X60)</f>
        <v>0</v>
      </c>
      <c r="Y61" s="63"/>
      <c r="Z61" s="63"/>
    </row>
    <row r="62" spans="1:29" ht="15" x14ac:dyDescent="0.25">
      <c r="A62" s="64"/>
      <c r="B62" s="64"/>
      <c r="C62" s="64"/>
      <c r="D62" s="64"/>
      <c r="E62" s="64"/>
      <c r="F62" s="64"/>
      <c r="K62" s="64"/>
      <c r="L62" s="64"/>
      <c r="M62" s="64"/>
      <c r="N62" s="64"/>
      <c r="O62" s="64"/>
      <c r="P62" s="64"/>
      <c r="U62" s="64"/>
      <c r="V62" s="64"/>
      <c r="W62" s="64"/>
      <c r="X62" s="64"/>
      <c r="Y62" s="64"/>
      <c r="Z62" s="64"/>
    </row>
    <row r="63" spans="1:29" ht="15" x14ac:dyDescent="0.25">
      <c r="A63" s="272" t="s">
        <v>47</v>
      </c>
      <c r="B63" s="272"/>
      <c r="C63" s="65">
        <v>24</v>
      </c>
      <c r="D63" s="65"/>
      <c r="E63" s="65"/>
      <c r="F63" s="66"/>
      <c r="K63" s="272" t="s">
        <v>47</v>
      </c>
      <c r="L63" s="272"/>
      <c r="M63" s="65">
        <v>24</v>
      </c>
      <c r="N63" s="65"/>
      <c r="O63" s="65"/>
      <c r="P63" s="66"/>
      <c r="U63" s="272" t="s">
        <v>47</v>
      </c>
      <c r="V63" s="272"/>
      <c r="W63" s="65">
        <v>24</v>
      </c>
      <c r="X63" s="65"/>
      <c r="Y63" s="65"/>
      <c r="Z63" s="66"/>
    </row>
    <row r="64" spans="1:29" ht="15" x14ac:dyDescent="0.25">
      <c r="A64" s="64"/>
      <c r="B64" s="64"/>
      <c r="C64" s="64"/>
      <c r="D64" s="64"/>
      <c r="E64" s="64"/>
      <c r="F64" s="64"/>
      <c r="K64" s="64"/>
      <c r="L64" s="64"/>
      <c r="M64" s="64"/>
      <c r="N64" s="64"/>
      <c r="O64" s="64"/>
      <c r="P64" s="64"/>
      <c r="U64" s="64"/>
      <c r="V64" s="64"/>
      <c r="W64" s="64"/>
      <c r="X64" s="64"/>
      <c r="Y64" s="64"/>
      <c r="Z64" s="64"/>
    </row>
  </sheetData>
  <sheetProtection password="CEEF" sheet="1" objects="1" scenarios="1"/>
  <mergeCells count="102">
    <mergeCell ref="AC45:AC46"/>
    <mergeCell ref="U56:AA56"/>
    <mergeCell ref="A63:B63"/>
    <mergeCell ref="K63:L63"/>
    <mergeCell ref="U63:V63"/>
    <mergeCell ref="U45:U46"/>
    <mergeCell ref="V45:V46"/>
    <mergeCell ref="W45:W46"/>
    <mergeCell ref="X45:X46"/>
    <mergeCell ref="AA45:AA46"/>
    <mergeCell ref="AB45:AB46"/>
    <mergeCell ref="K56:Q56"/>
    <mergeCell ref="A56:G56"/>
    <mergeCell ref="AC22:AC23"/>
    <mergeCell ref="U33:U34"/>
    <mergeCell ref="V33:V34"/>
    <mergeCell ref="W33:W34"/>
    <mergeCell ref="X33:X34"/>
    <mergeCell ref="AA33:AA34"/>
    <mergeCell ref="AB33:AB34"/>
    <mergeCell ref="AC33:AC34"/>
    <mergeCell ref="AC7:AC8"/>
    <mergeCell ref="V9:V17"/>
    <mergeCell ref="U18:AA18"/>
    <mergeCell ref="U20:AC20"/>
    <mergeCell ref="U22:U23"/>
    <mergeCell ref="V22:V23"/>
    <mergeCell ref="W22:W23"/>
    <mergeCell ref="X22:X23"/>
    <mergeCell ref="AA22:AA23"/>
    <mergeCell ref="AB22:AB23"/>
    <mergeCell ref="U5:AC5"/>
    <mergeCell ref="U7:U8"/>
    <mergeCell ref="V7:V8"/>
    <mergeCell ref="W7:W8"/>
    <mergeCell ref="X7:X8"/>
    <mergeCell ref="AA7:AA8"/>
    <mergeCell ref="AB7:AB8"/>
    <mergeCell ref="S33:S34"/>
    <mergeCell ref="K45:K46"/>
    <mergeCell ref="L45:L46"/>
    <mergeCell ref="M45:M46"/>
    <mergeCell ref="N45:N46"/>
    <mergeCell ref="Q45:Q46"/>
    <mergeCell ref="R45:R46"/>
    <mergeCell ref="S45:S46"/>
    <mergeCell ref="K33:K34"/>
    <mergeCell ref="L33:L34"/>
    <mergeCell ref="M33:M34"/>
    <mergeCell ref="N33:N34"/>
    <mergeCell ref="Q33:Q34"/>
    <mergeCell ref="R33:R34"/>
    <mergeCell ref="L9:L17"/>
    <mergeCell ref="K18:Q18"/>
    <mergeCell ref="K20:S20"/>
    <mergeCell ref="K22:K23"/>
    <mergeCell ref="L22:L23"/>
    <mergeCell ref="M22:M23"/>
    <mergeCell ref="N22:N23"/>
    <mergeCell ref="Q22:Q23"/>
    <mergeCell ref="R22:R23"/>
    <mergeCell ref="S22:S23"/>
    <mergeCell ref="K5:S5"/>
    <mergeCell ref="K7:K8"/>
    <mergeCell ref="L7:L8"/>
    <mergeCell ref="M7:M8"/>
    <mergeCell ref="N7:N8"/>
    <mergeCell ref="Q7:Q8"/>
    <mergeCell ref="R7:R8"/>
    <mergeCell ref="S7:S8"/>
    <mergeCell ref="H33:H34"/>
    <mergeCell ref="I33:I34"/>
    <mergeCell ref="A45:A46"/>
    <mergeCell ref="B45:B46"/>
    <mergeCell ref="C45:C46"/>
    <mergeCell ref="D45:D46"/>
    <mergeCell ref="G45:G46"/>
    <mergeCell ref="H45:H46"/>
    <mergeCell ref="I45:I46"/>
    <mergeCell ref="A33:A34"/>
    <mergeCell ref="B33:B34"/>
    <mergeCell ref="C33:C34"/>
    <mergeCell ref="D33:D34"/>
    <mergeCell ref="G33:G34"/>
    <mergeCell ref="A18:G18"/>
    <mergeCell ref="A20:I20"/>
    <mergeCell ref="A22:A23"/>
    <mergeCell ref="B22:B23"/>
    <mergeCell ref="C22:C23"/>
    <mergeCell ref="D22:D23"/>
    <mergeCell ref="G22:G23"/>
    <mergeCell ref="H22:H23"/>
    <mergeCell ref="I22:I23"/>
    <mergeCell ref="A5:I5"/>
    <mergeCell ref="A7:A8"/>
    <mergeCell ref="B7:B8"/>
    <mergeCell ref="C7:C8"/>
    <mergeCell ref="D7:D8"/>
    <mergeCell ref="G7:G8"/>
    <mergeCell ref="H7:H8"/>
    <mergeCell ref="I7:I8"/>
    <mergeCell ref="B9:B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H46"/>
  <sheetViews>
    <sheetView view="pageBreakPreview" topLeftCell="A22" zoomScale="60" zoomScaleNormal="70" workbookViewId="0">
      <selection activeCell="K7" sqref="K7:M16"/>
    </sheetView>
  </sheetViews>
  <sheetFormatPr defaultColWidth="16.85546875" defaultRowHeight="14.25" x14ac:dyDescent="0.2"/>
  <cols>
    <col min="1" max="1" width="25.85546875" style="115" customWidth="1"/>
    <col min="2" max="2" width="10.42578125" style="115" customWidth="1"/>
    <col min="3" max="3" width="22" style="115" customWidth="1"/>
    <col min="4" max="4" width="25" style="115" customWidth="1"/>
    <col min="5" max="13" width="16.85546875" style="115"/>
    <col min="14" max="34" width="16.85546875" style="209"/>
    <col min="35" max="16384" width="16.85546875" style="115"/>
  </cols>
  <sheetData>
    <row r="2" spans="3:13" ht="27.75" x14ac:dyDescent="0.4">
      <c r="F2" s="116" t="s">
        <v>53</v>
      </c>
    </row>
    <row r="3" spans="3:13" ht="27.75" x14ac:dyDescent="0.4">
      <c r="F3" s="116"/>
    </row>
    <row r="4" spans="3:13" ht="20.25" x14ac:dyDescent="0.3">
      <c r="C4" s="117" t="s">
        <v>44</v>
      </c>
      <c r="D4" s="117">
        <v>1</v>
      </c>
      <c r="G4" s="117" t="s">
        <v>44</v>
      </c>
      <c r="H4" s="117">
        <v>2</v>
      </c>
      <c r="K4" s="117" t="s">
        <v>44</v>
      </c>
      <c r="L4" s="117" t="s">
        <v>50</v>
      </c>
    </row>
    <row r="5" spans="3:13" ht="15" thickBot="1" x14ac:dyDescent="0.25"/>
    <row r="6" spans="3:13" ht="72" x14ac:dyDescent="0.2">
      <c r="C6" s="118" t="s">
        <v>54</v>
      </c>
      <c r="D6" s="118" t="s">
        <v>55</v>
      </c>
      <c r="E6" s="119" t="s">
        <v>56</v>
      </c>
      <c r="G6" s="118" t="s">
        <v>54</v>
      </c>
      <c r="H6" s="118" t="s">
        <v>55</v>
      </c>
      <c r="I6" s="119" t="s">
        <v>56</v>
      </c>
      <c r="K6" s="118" t="s">
        <v>54</v>
      </c>
      <c r="L6" s="118" t="s">
        <v>55</v>
      </c>
      <c r="M6" s="119" t="s">
        <v>56</v>
      </c>
    </row>
    <row r="7" spans="3:13" ht="18" x14ac:dyDescent="0.25">
      <c r="C7" s="136">
        <v>0</v>
      </c>
      <c r="D7" s="136">
        <v>0</v>
      </c>
      <c r="E7" s="136">
        <v>0</v>
      </c>
      <c r="G7" s="136">
        <v>0</v>
      </c>
      <c r="H7" s="136">
        <v>0</v>
      </c>
      <c r="I7" s="136">
        <v>0</v>
      </c>
      <c r="K7" s="136">
        <v>0</v>
      </c>
      <c r="L7" s="136">
        <v>0</v>
      </c>
      <c r="M7" s="136">
        <v>0</v>
      </c>
    </row>
    <row r="8" spans="3:13" ht="18" x14ac:dyDescent="0.25">
      <c r="C8" s="136">
        <v>0</v>
      </c>
      <c r="D8" s="136">
        <v>0</v>
      </c>
      <c r="E8" s="136">
        <v>0</v>
      </c>
      <c r="G8" s="136">
        <v>0</v>
      </c>
      <c r="H8" s="136">
        <v>0</v>
      </c>
      <c r="I8" s="136">
        <v>0</v>
      </c>
      <c r="K8" s="136">
        <v>0</v>
      </c>
      <c r="L8" s="136">
        <v>0</v>
      </c>
      <c r="M8" s="136">
        <v>0</v>
      </c>
    </row>
    <row r="9" spans="3:13" ht="18" x14ac:dyDescent="0.25">
      <c r="C9" s="136">
        <v>0</v>
      </c>
      <c r="D9" s="136">
        <v>0</v>
      </c>
      <c r="E9" s="136">
        <v>0</v>
      </c>
      <c r="G9" s="136">
        <v>0</v>
      </c>
      <c r="H9" s="136">
        <v>0</v>
      </c>
      <c r="I9" s="136">
        <v>0</v>
      </c>
      <c r="K9" s="136">
        <v>0</v>
      </c>
      <c r="L9" s="136">
        <v>0</v>
      </c>
      <c r="M9" s="136">
        <v>0</v>
      </c>
    </row>
    <row r="10" spans="3:13" ht="18" x14ac:dyDescent="0.25">
      <c r="C10" s="136">
        <v>0</v>
      </c>
      <c r="D10" s="136">
        <v>0</v>
      </c>
      <c r="E10" s="136">
        <v>0</v>
      </c>
      <c r="G10" s="136">
        <v>0</v>
      </c>
      <c r="H10" s="136">
        <v>0</v>
      </c>
      <c r="I10" s="136">
        <v>0</v>
      </c>
      <c r="K10" s="136">
        <v>0</v>
      </c>
      <c r="L10" s="136">
        <v>0</v>
      </c>
      <c r="M10" s="136">
        <v>0</v>
      </c>
    </row>
    <row r="11" spans="3:13" ht="18" x14ac:dyDescent="0.25">
      <c r="C11" s="136">
        <v>0</v>
      </c>
      <c r="D11" s="136">
        <v>0</v>
      </c>
      <c r="E11" s="136">
        <v>0</v>
      </c>
      <c r="G11" s="136">
        <v>0</v>
      </c>
      <c r="H11" s="136">
        <v>0</v>
      </c>
      <c r="I11" s="136">
        <v>0</v>
      </c>
      <c r="K11" s="136">
        <v>0</v>
      </c>
      <c r="L11" s="136">
        <v>0</v>
      </c>
      <c r="M11" s="136">
        <v>0</v>
      </c>
    </row>
    <row r="12" spans="3:13" ht="18" x14ac:dyDescent="0.25">
      <c r="C12" s="136">
        <v>0</v>
      </c>
      <c r="D12" s="136">
        <v>0</v>
      </c>
      <c r="E12" s="136">
        <v>0</v>
      </c>
      <c r="G12" s="136">
        <v>0</v>
      </c>
      <c r="H12" s="136">
        <v>0</v>
      </c>
      <c r="I12" s="136">
        <v>0</v>
      </c>
      <c r="K12" s="136">
        <v>0</v>
      </c>
      <c r="L12" s="136">
        <v>0</v>
      </c>
      <c r="M12" s="136">
        <v>0</v>
      </c>
    </row>
    <row r="13" spans="3:13" ht="18" x14ac:dyDescent="0.25">
      <c r="C13" s="136">
        <v>0</v>
      </c>
      <c r="D13" s="136">
        <v>0</v>
      </c>
      <c r="E13" s="136">
        <v>0</v>
      </c>
      <c r="G13" s="136">
        <v>0</v>
      </c>
      <c r="H13" s="136">
        <v>0</v>
      </c>
      <c r="I13" s="136">
        <v>0</v>
      </c>
      <c r="K13" s="136">
        <v>0</v>
      </c>
      <c r="L13" s="136">
        <v>0</v>
      </c>
      <c r="M13" s="136">
        <v>0</v>
      </c>
    </row>
    <row r="14" spans="3:13" ht="18" x14ac:dyDescent="0.25">
      <c r="C14" s="136">
        <v>0</v>
      </c>
      <c r="D14" s="136">
        <v>0</v>
      </c>
      <c r="E14" s="136">
        <v>0</v>
      </c>
      <c r="G14" s="136">
        <v>0</v>
      </c>
      <c r="H14" s="136">
        <v>0</v>
      </c>
      <c r="I14" s="136">
        <v>0</v>
      </c>
      <c r="K14" s="136">
        <v>0</v>
      </c>
      <c r="L14" s="136">
        <v>0</v>
      </c>
      <c r="M14" s="136">
        <v>0</v>
      </c>
    </row>
    <row r="15" spans="3:13" ht="18" x14ac:dyDescent="0.25">
      <c r="C15" s="136">
        <v>0</v>
      </c>
      <c r="D15" s="136">
        <v>0</v>
      </c>
      <c r="E15" s="136">
        <v>0</v>
      </c>
      <c r="G15" s="136">
        <v>0</v>
      </c>
      <c r="H15" s="136">
        <v>0</v>
      </c>
      <c r="I15" s="136">
        <v>0</v>
      </c>
      <c r="K15" s="136">
        <v>0</v>
      </c>
      <c r="L15" s="136">
        <v>0</v>
      </c>
      <c r="M15" s="136">
        <v>0</v>
      </c>
    </row>
    <row r="16" spans="3:13" ht="18" x14ac:dyDescent="0.25">
      <c r="C16" s="136">
        <v>0</v>
      </c>
      <c r="D16" s="136">
        <v>0</v>
      </c>
      <c r="E16" s="136">
        <v>0</v>
      </c>
      <c r="G16" s="136">
        <v>0</v>
      </c>
      <c r="H16" s="136">
        <v>0</v>
      </c>
      <c r="I16" s="136">
        <v>0</v>
      </c>
      <c r="K16" s="136">
        <v>0</v>
      </c>
      <c r="L16" s="136">
        <v>0</v>
      </c>
      <c r="M16" s="136">
        <v>0</v>
      </c>
    </row>
    <row r="18" spans="3:13" ht="18" x14ac:dyDescent="0.25">
      <c r="D18" s="120" t="s">
        <v>39</v>
      </c>
      <c r="H18" s="120" t="s">
        <v>39</v>
      </c>
      <c r="L18" s="120" t="s">
        <v>39</v>
      </c>
    </row>
    <row r="19" spans="3:13" x14ac:dyDescent="0.2">
      <c r="C19" s="121">
        <f>SUM(C7:C16)</f>
        <v>0</v>
      </c>
      <c r="D19" s="121">
        <f>SUM(D7:D16)</f>
        <v>0</v>
      </c>
      <c r="E19" s="121">
        <f>SUM(E7:E16)</f>
        <v>0</v>
      </c>
      <c r="G19" s="121">
        <f>SUM(G7:G16)</f>
        <v>0</v>
      </c>
      <c r="H19" s="121">
        <f>SUM(H7:H16)</f>
        <v>0</v>
      </c>
      <c r="I19" s="121">
        <f>SUM(I7:I16)</f>
        <v>0</v>
      </c>
      <c r="K19" s="121">
        <f>SUM(K7:K16)</f>
        <v>0</v>
      </c>
      <c r="L19" s="121">
        <f>SUM(L7:L16)</f>
        <v>0</v>
      </c>
      <c r="M19" s="121">
        <f>SUM(M7:M16)</f>
        <v>0</v>
      </c>
    </row>
    <row r="25" spans="3:13" ht="36" x14ac:dyDescent="0.25">
      <c r="C25" s="122" t="s">
        <v>57</v>
      </c>
      <c r="D25" s="122" t="s">
        <v>58</v>
      </c>
      <c r="E25" s="123"/>
      <c r="F25" s="123"/>
      <c r="G25" s="123"/>
      <c r="H25" s="123"/>
    </row>
    <row r="26" spans="3:13" ht="36" x14ac:dyDescent="0.25">
      <c r="C26" s="124" t="s">
        <v>59</v>
      </c>
      <c r="D26" s="125">
        <f>C19+G19+K19</f>
        <v>0</v>
      </c>
      <c r="E26" s="123"/>
      <c r="F26" s="123"/>
      <c r="G26" s="123"/>
      <c r="H26" s="123"/>
    </row>
    <row r="27" spans="3:13" ht="18" x14ac:dyDescent="0.25">
      <c r="C27" s="124" t="s">
        <v>60</v>
      </c>
      <c r="D27" s="125">
        <f>E19+I19+M19</f>
        <v>0</v>
      </c>
      <c r="E27" s="123"/>
      <c r="F27" s="123"/>
      <c r="G27" s="123"/>
      <c r="H27" s="123"/>
    </row>
    <row r="28" spans="3:13" ht="18" x14ac:dyDescent="0.25">
      <c r="C28" s="124" t="s">
        <v>61</v>
      </c>
      <c r="D28" s="125">
        <f>D19+H19+L19</f>
        <v>0</v>
      </c>
      <c r="E28" s="123"/>
      <c r="F28" s="123"/>
      <c r="G28" s="123"/>
      <c r="H28" s="123"/>
    </row>
    <row r="29" spans="3:13" ht="108" x14ac:dyDescent="0.25">
      <c r="C29" s="126" t="s">
        <v>62</v>
      </c>
      <c r="D29" s="127">
        <v>0</v>
      </c>
      <c r="E29" s="123"/>
      <c r="F29" s="123"/>
      <c r="G29" s="123"/>
      <c r="H29" s="123"/>
    </row>
    <row r="30" spans="3:13" ht="18" x14ac:dyDescent="0.25">
      <c r="C30" s="123"/>
      <c r="D30" s="123"/>
      <c r="E30" s="123"/>
      <c r="F30" s="123"/>
      <c r="G30" s="123"/>
      <c r="H30" s="123"/>
    </row>
    <row r="31" spans="3:13" ht="48.75" customHeight="1" x14ac:dyDescent="0.2">
      <c r="C31" s="275" t="s">
        <v>63</v>
      </c>
      <c r="D31" s="275"/>
      <c r="E31" s="275"/>
      <c r="F31" s="275"/>
      <c r="G31" s="275"/>
      <c r="H31" s="275"/>
    </row>
    <row r="32" spans="3:13" ht="29.25" customHeight="1" x14ac:dyDescent="0.25">
      <c r="C32" s="128"/>
      <c r="D32" s="128"/>
      <c r="E32" s="129" t="s">
        <v>22</v>
      </c>
      <c r="F32" s="128"/>
      <c r="G32" s="128"/>
      <c r="H32" s="128"/>
      <c r="I32" s="130" t="s">
        <v>21</v>
      </c>
    </row>
    <row r="33" spans="3:9" ht="57.75" customHeight="1" x14ac:dyDescent="0.25">
      <c r="C33" s="275" t="s">
        <v>66</v>
      </c>
      <c r="D33" s="275"/>
      <c r="E33" s="131">
        <v>7</v>
      </c>
      <c r="F33" s="131"/>
      <c r="G33" s="131"/>
      <c r="H33" s="131"/>
      <c r="I33" s="131">
        <v>5</v>
      </c>
    </row>
    <row r="34" spans="3:9" ht="56.25" customHeight="1" x14ac:dyDescent="0.25">
      <c r="C34" s="275" t="s">
        <v>67</v>
      </c>
      <c r="D34" s="275"/>
      <c r="E34" s="131">
        <v>9</v>
      </c>
      <c r="F34" s="131"/>
      <c r="G34" s="131"/>
      <c r="H34" s="131"/>
      <c r="I34" s="131">
        <v>7</v>
      </c>
    </row>
    <row r="35" spans="3:9" ht="27.75" customHeight="1" x14ac:dyDescent="0.25">
      <c r="C35" s="131" t="s">
        <v>68</v>
      </c>
      <c r="D35" s="131"/>
      <c r="E35" s="137">
        <v>150</v>
      </c>
      <c r="F35" s="131"/>
      <c r="G35" s="131"/>
      <c r="H35" s="131"/>
      <c r="I35" s="131">
        <v>150</v>
      </c>
    </row>
    <row r="36" spans="3:9" ht="53.25" customHeight="1" x14ac:dyDescent="0.25">
      <c r="C36" s="274" t="s">
        <v>64</v>
      </c>
      <c r="D36" s="274"/>
      <c r="E36" s="132">
        <f>(E33*E35)/1000</f>
        <v>1.05</v>
      </c>
      <c r="F36" s="131"/>
      <c r="G36" s="131"/>
      <c r="H36" s="131"/>
      <c r="I36" s="132">
        <f>(I33*I35)/1000</f>
        <v>0.75</v>
      </c>
    </row>
    <row r="37" spans="3:9" ht="18" x14ac:dyDescent="0.25">
      <c r="C37" s="274" t="s">
        <v>65</v>
      </c>
      <c r="D37" s="274"/>
      <c r="E37" s="133">
        <f>E36*24</f>
        <v>25.200000000000003</v>
      </c>
      <c r="F37" s="131"/>
      <c r="G37" s="131"/>
      <c r="H37" s="131"/>
      <c r="I37" s="133">
        <f>I36*24</f>
        <v>18</v>
      </c>
    </row>
    <row r="38" spans="3:9" ht="18" x14ac:dyDescent="0.25">
      <c r="C38" s="274" t="s">
        <v>69</v>
      </c>
      <c r="D38" s="274"/>
      <c r="E38" s="131">
        <f>(E34*E35)/1000</f>
        <v>1.35</v>
      </c>
      <c r="F38" s="131"/>
      <c r="G38" s="131"/>
      <c r="H38" s="131"/>
      <c r="I38" s="131">
        <f>(I34*I35)/1000</f>
        <v>1.05</v>
      </c>
    </row>
    <row r="39" spans="3:9" ht="18" x14ac:dyDescent="0.25">
      <c r="C39" s="274" t="s">
        <v>70</v>
      </c>
      <c r="D39" s="274"/>
      <c r="E39" s="133">
        <f>E38*24</f>
        <v>32.400000000000006</v>
      </c>
      <c r="F39" s="131"/>
      <c r="G39" s="131"/>
      <c r="H39" s="131"/>
      <c r="I39" s="133">
        <f>I38*24</f>
        <v>25.200000000000003</v>
      </c>
    </row>
    <row r="40" spans="3:9" ht="18" x14ac:dyDescent="0.25">
      <c r="C40" s="134" t="s">
        <v>71</v>
      </c>
      <c r="D40" s="134"/>
      <c r="E40" s="134">
        <f>E39*12</f>
        <v>388.80000000000007</v>
      </c>
      <c r="F40" s="134"/>
      <c r="G40" s="134"/>
      <c r="H40" s="134"/>
      <c r="I40" s="134">
        <f>I39*12</f>
        <v>302.40000000000003</v>
      </c>
    </row>
    <row r="41" spans="3:9" x14ac:dyDescent="0.2">
      <c r="C41" s="135"/>
      <c r="D41" s="135"/>
      <c r="E41" s="135"/>
      <c r="F41" s="135"/>
      <c r="G41" s="135"/>
      <c r="H41" s="135"/>
    </row>
    <row r="42" spans="3:9" x14ac:dyDescent="0.2">
      <c r="C42" s="135"/>
      <c r="D42" s="135"/>
      <c r="E42" s="135"/>
      <c r="F42" s="135"/>
      <c r="G42" s="135"/>
      <c r="H42" s="135"/>
    </row>
    <row r="43" spans="3:9" x14ac:dyDescent="0.2">
      <c r="C43" s="135"/>
      <c r="D43" s="135"/>
      <c r="E43" s="135"/>
      <c r="F43" s="135"/>
      <c r="G43" s="135"/>
      <c r="H43" s="135"/>
    </row>
    <row r="44" spans="3:9" x14ac:dyDescent="0.2">
      <c r="C44" s="135"/>
      <c r="D44" s="135"/>
      <c r="E44" s="135"/>
      <c r="F44" s="135"/>
      <c r="G44" s="135"/>
      <c r="H44" s="135"/>
    </row>
    <row r="45" spans="3:9" x14ac:dyDescent="0.2">
      <c r="C45" s="135"/>
      <c r="D45" s="135"/>
      <c r="E45" s="135"/>
      <c r="F45" s="135"/>
      <c r="G45" s="135"/>
      <c r="H45" s="135"/>
    </row>
    <row r="46" spans="3:9" x14ac:dyDescent="0.2">
      <c r="C46" s="135"/>
      <c r="D46" s="135"/>
      <c r="E46" s="135"/>
      <c r="F46" s="135"/>
      <c r="G46" s="135"/>
      <c r="H46" s="135"/>
    </row>
  </sheetData>
  <sheetProtection password="CEEF" sheet="1" objects="1" scenarios="1"/>
  <mergeCells count="7">
    <mergeCell ref="C37:D37"/>
    <mergeCell ref="C38:D38"/>
    <mergeCell ref="C39:D39"/>
    <mergeCell ref="C31:H31"/>
    <mergeCell ref="C36:D36"/>
    <mergeCell ref="C33:D33"/>
    <mergeCell ref="C34:D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9"/>
  <sheetViews>
    <sheetView tabSelected="1" view="pageBreakPreview" zoomScale="60" zoomScaleNormal="70" workbookViewId="0">
      <selection activeCell="M11" sqref="M11"/>
    </sheetView>
  </sheetViews>
  <sheetFormatPr defaultColWidth="20.85546875" defaultRowHeight="15" x14ac:dyDescent="0.2"/>
  <cols>
    <col min="1" max="1" width="20.85546875" style="142"/>
    <col min="2" max="2" width="10.28515625" style="142" customWidth="1"/>
    <col min="3" max="3" width="12.28515625" style="142" customWidth="1"/>
    <col min="4" max="9" width="20.85546875" style="142"/>
    <col min="10" max="10" width="23.28515625" style="142" customWidth="1"/>
    <col min="11" max="11" width="25.140625" style="142" customWidth="1"/>
    <col min="12" max="12" width="0.5703125" style="2" customWidth="1"/>
    <col min="13" max="26" width="20.85546875" style="2"/>
    <col min="27" max="16384" width="20.85546875" style="142"/>
  </cols>
  <sheetData>
    <row r="1" spans="2:12" s="2" customFormat="1" ht="15.75" x14ac:dyDescent="0.25">
      <c r="K1" s="138"/>
    </row>
    <row r="2" spans="2:12" s="2" customFormat="1" ht="15.75" x14ac:dyDescent="0.25">
      <c r="K2" s="138"/>
    </row>
    <row r="3" spans="2:12" s="2" customFormat="1" ht="52.5" customHeight="1" x14ac:dyDescent="0.2">
      <c r="B3" s="276" t="s">
        <v>103</v>
      </c>
      <c r="C3" s="276"/>
      <c r="D3" s="276"/>
      <c r="E3" s="276"/>
      <c r="F3" s="276"/>
      <c r="G3" s="276"/>
      <c r="H3" s="276"/>
      <c r="I3" s="276"/>
      <c r="J3" s="276"/>
      <c r="K3" s="276"/>
    </row>
    <row r="4" spans="2:12" s="2" customFormat="1" ht="21" customHeight="1" x14ac:dyDescent="0.2">
      <c r="B4" s="139"/>
      <c r="C4" s="139"/>
      <c r="D4" s="139"/>
      <c r="E4" s="139"/>
      <c r="F4" s="139"/>
      <c r="G4" s="161" t="s">
        <v>104</v>
      </c>
      <c r="H4" s="139"/>
      <c r="I4" s="139"/>
      <c r="J4" s="139"/>
      <c r="K4" s="139"/>
    </row>
    <row r="5" spans="2:12" s="2" customFormat="1" ht="32.25" customHeight="1" x14ac:dyDescent="0.2">
      <c r="B5" s="277" t="s">
        <v>105</v>
      </c>
      <c r="C5" s="277"/>
      <c r="D5" s="277"/>
      <c r="E5" s="277"/>
      <c r="F5" s="277"/>
      <c r="G5" s="277"/>
      <c r="H5" s="277"/>
      <c r="I5" s="277"/>
      <c r="J5" s="277"/>
      <c r="K5" s="277"/>
    </row>
    <row r="6" spans="2:12" ht="50.25" customHeight="1" x14ac:dyDescent="0.2">
      <c r="B6" s="140" t="s">
        <v>72</v>
      </c>
      <c r="C6" s="141" t="s">
        <v>73</v>
      </c>
      <c r="D6" s="141" t="s">
        <v>74</v>
      </c>
      <c r="E6" s="141" t="s">
        <v>75</v>
      </c>
      <c r="F6" s="141" t="s">
        <v>76</v>
      </c>
      <c r="G6" s="141" t="s">
        <v>77</v>
      </c>
      <c r="H6" s="141" t="s">
        <v>75</v>
      </c>
      <c r="I6" s="141" t="s">
        <v>76</v>
      </c>
      <c r="J6" s="141" t="s">
        <v>78</v>
      </c>
      <c r="K6" s="141" t="s">
        <v>79</v>
      </c>
    </row>
    <row r="7" spans="2:12" ht="15.75" x14ac:dyDescent="0.25">
      <c r="B7" s="143"/>
      <c r="C7" s="143"/>
      <c r="D7" s="144"/>
      <c r="E7" s="144"/>
      <c r="F7" s="145"/>
      <c r="G7" s="144"/>
      <c r="H7" s="165"/>
      <c r="I7" s="145"/>
      <c r="J7" s="145"/>
      <c r="K7" s="145"/>
    </row>
    <row r="8" spans="2:12" x14ac:dyDescent="0.2">
      <c r="B8" s="146" t="s">
        <v>80</v>
      </c>
      <c r="C8" s="147" t="s">
        <v>81</v>
      </c>
      <c r="D8" s="162">
        <v>0</v>
      </c>
      <c r="E8" s="162">
        <v>0</v>
      </c>
      <c r="F8" s="149">
        <f>E8*D8</f>
        <v>0</v>
      </c>
      <c r="G8" s="148">
        <f>D8</f>
        <v>0</v>
      </c>
      <c r="H8" s="162">
        <v>0</v>
      </c>
      <c r="I8" s="149">
        <f>G8*H8</f>
        <v>0</v>
      </c>
      <c r="J8" s="149">
        <f>D8+G8</f>
        <v>0</v>
      </c>
      <c r="K8" s="149">
        <f>F8+I8</f>
        <v>0</v>
      </c>
    </row>
    <row r="9" spans="2:12" ht="12" customHeight="1" x14ac:dyDescent="0.25">
      <c r="B9" s="150"/>
      <c r="C9" s="150"/>
      <c r="D9" s="163"/>
      <c r="E9" s="164"/>
      <c r="F9" s="152"/>
      <c r="G9" s="151"/>
      <c r="H9" s="164"/>
      <c r="I9" s="152"/>
      <c r="J9" s="152"/>
      <c r="K9" s="152"/>
    </row>
    <row r="10" spans="2:12" x14ac:dyDescent="0.2">
      <c r="B10" s="153" t="s">
        <v>82</v>
      </c>
      <c r="C10" s="147" t="s">
        <v>81</v>
      </c>
      <c r="D10" s="162">
        <v>0</v>
      </c>
      <c r="E10" s="162">
        <v>0</v>
      </c>
      <c r="F10" s="149">
        <f>E10*D10</f>
        <v>0</v>
      </c>
      <c r="G10" s="148">
        <f>D10</f>
        <v>0</v>
      </c>
      <c r="H10" s="162">
        <v>0</v>
      </c>
      <c r="I10" s="149">
        <f>G10*H10</f>
        <v>0</v>
      </c>
      <c r="J10" s="149">
        <f>D10+G10</f>
        <v>0</v>
      </c>
      <c r="K10" s="149">
        <f>F10+I10</f>
        <v>0</v>
      </c>
      <c r="L10" s="154"/>
    </row>
    <row r="11" spans="2:12" ht="12" customHeight="1" x14ac:dyDescent="0.25">
      <c r="B11" s="150"/>
      <c r="C11" s="150"/>
      <c r="D11" s="163"/>
      <c r="E11" s="164"/>
      <c r="F11" s="152"/>
      <c r="G11" s="151"/>
      <c r="H11" s="164"/>
      <c r="I11" s="152"/>
      <c r="J11" s="152"/>
      <c r="K11" s="152"/>
    </row>
    <row r="12" spans="2:12" x14ac:dyDescent="0.2">
      <c r="B12" s="153" t="s">
        <v>83</v>
      </c>
      <c r="C12" s="147" t="s">
        <v>81</v>
      </c>
      <c r="D12" s="162">
        <v>0</v>
      </c>
      <c r="E12" s="162">
        <v>0</v>
      </c>
      <c r="F12" s="149">
        <f>E12*D12</f>
        <v>0</v>
      </c>
      <c r="G12" s="148">
        <f>D12</f>
        <v>0</v>
      </c>
      <c r="H12" s="162">
        <v>0</v>
      </c>
      <c r="I12" s="149">
        <f>G12*H12</f>
        <v>0</v>
      </c>
      <c r="J12" s="149">
        <f>D12+G12</f>
        <v>0</v>
      </c>
      <c r="K12" s="149">
        <f>F12+I12</f>
        <v>0</v>
      </c>
      <c r="L12" s="154"/>
    </row>
    <row r="13" spans="2:12" ht="12" customHeight="1" x14ac:dyDescent="0.25">
      <c r="B13" s="150"/>
      <c r="C13" s="150"/>
      <c r="D13" s="163"/>
      <c r="E13" s="164"/>
      <c r="F13" s="152"/>
      <c r="G13" s="151"/>
      <c r="H13" s="164"/>
      <c r="I13" s="152"/>
      <c r="J13" s="152"/>
      <c r="K13" s="152"/>
    </row>
    <row r="14" spans="2:12" ht="15" customHeight="1" x14ac:dyDescent="0.2">
      <c r="B14" s="153" t="s">
        <v>84</v>
      </c>
      <c r="C14" s="147" t="s">
        <v>81</v>
      </c>
      <c r="D14" s="162">
        <v>0</v>
      </c>
      <c r="E14" s="162">
        <v>0</v>
      </c>
      <c r="F14" s="149">
        <f>E14*D14</f>
        <v>0</v>
      </c>
      <c r="G14" s="148">
        <f>D14</f>
        <v>0</v>
      </c>
      <c r="H14" s="162">
        <v>0</v>
      </c>
      <c r="I14" s="149">
        <f>G14*H14</f>
        <v>0</v>
      </c>
      <c r="J14" s="149">
        <f>D14+G14</f>
        <v>0</v>
      </c>
      <c r="K14" s="149">
        <f>F14+I14</f>
        <v>0</v>
      </c>
    </row>
    <row r="15" spans="2:12" ht="12" customHeight="1" x14ac:dyDescent="0.25">
      <c r="B15" s="150"/>
      <c r="C15" s="150"/>
      <c r="D15" s="163"/>
      <c r="E15" s="164"/>
      <c r="F15" s="152"/>
      <c r="G15" s="151"/>
      <c r="H15" s="164"/>
      <c r="I15" s="152"/>
      <c r="J15" s="152"/>
      <c r="K15" s="152"/>
    </row>
    <row r="16" spans="2:12" x14ac:dyDescent="0.2">
      <c r="B16" s="153" t="s">
        <v>85</v>
      </c>
      <c r="C16" s="147" t="s">
        <v>81</v>
      </c>
      <c r="D16" s="162">
        <v>0</v>
      </c>
      <c r="E16" s="162">
        <v>0</v>
      </c>
      <c r="F16" s="149">
        <f>E16*D16</f>
        <v>0</v>
      </c>
      <c r="G16" s="148">
        <f>D16</f>
        <v>0</v>
      </c>
      <c r="H16" s="162">
        <v>0</v>
      </c>
      <c r="I16" s="149">
        <f>G16*H16</f>
        <v>0</v>
      </c>
      <c r="J16" s="149">
        <f>D16+G16</f>
        <v>0</v>
      </c>
      <c r="K16" s="149">
        <f>F16+I16</f>
        <v>0</v>
      </c>
    </row>
    <row r="17" spans="2:12" ht="12" customHeight="1" x14ac:dyDescent="0.25">
      <c r="B17" s="150"/>
      <c r="C17" s="150"/>
      <c r="D17" s="163"/>
      <c r="E17" s="164"/>
      <c r="F17" s="152"/>
      <c r="G17" s="151"/>
      <c r="H17" s="164"/>
      <c r="I17" s="152"/>
      <c r="J17" s="152"/>
      <c r="K17" s="152"/>
    </row>
    <row r="18" spans="2:12" x14ac:dyDescent="0.2">
      <c r="B18" s="153" t="s">
        <v>86</v>
      </c>
      <c r="C18" s="147" t="s">
        <v>81</v>
      </c>
      <c r="D18" s="162">
        <v>0</v>
      </c>
      <c r="E18" s="162">
        <v>0</v>
      </c>
      <c r="F18" s="149">
        <f>E18*D18</f>
        <v>0</v>
      </c>
      <c r="G18" s="148">
        <f>D18</f>
        <v>0</v>
      </c>
      <c r="H18" s="162">
        <v>0</v>
      </c>
      <c r="I18" s="149">
        <f>G18*H18</f>
        <v>0</v>
      </c>
      <c r="J18" s="149">
        <f>D18+G18</f>
        <v>0</v>
      </c>
      <c r="K18" s="149">
        <f>F18+I18</f>
        <v>0</v>
      </c>
      <c r="L18" s="154"/>
    </row>
    <row r="19" spans="2:12" ht="12" customHeight="1" x14ac:dyDescent="0.25">
      <c r="B19" s="150"/>
      <c r="C19" s="150"/>
      <c r="D19" s="163"/>
      <c r="E19" s="164"/>
      <c r="F19" s="152"/>
      <c r="G19" s="151"/>
      <c r="H19" s="164"/>
      <c r="I19" s="152"/>
      <c r="J19" s="152"/>
      <c r="K19" s="152"/>
    </row>
    <row r="20" spans="2:12" x14ac:dyDescent="0.2">
      <c r="B20" s="153" t="s">
        <v>87</v>
      </c>
      <c r="C20" s="147" t="s">
        <v>81</v>
      </c>
      <c r="D20" s="162">
        <v>0</v>
      </c>
      <c r="E20" s="162">
        <v>0</v>
      </c>
      <c r="F20" s="149">
        <f>E20*D20</f>
        <v>0</v>
      </c>
      <c r="G20" s="148">
        <f>D20</f>
        <v>0</v>
      </c>
      <c r="H20" s="162">
        <v>0</v>
      </c>
      <c r="I20" s="149">
        <f>G20*H20</f>
        <v>0</v>
      </c>
      <c r="J20" s="149">
        <f>D20+G20</f>
        <v>0</v>
      </c>
      <c r="K20" s="149">
        <f>F20+I20</f>
        <v>0</v>
      </c>
      <c r="L20" s="154"/>
    </row>
    <row r="21" spans="2:12" ht="12" customHeight="1" x14ac:dyDescent="0.25">
      <c r="B21" s="150"/>
      <c r="C21" s="150"/>
      <c r="D21" s="163"/>
      <c r="E21" s="164"/>
      <c r="F21" s="152"/>
      <c r="G21" s="151"/>
      <c r="H21" s="164"/>
      <c r="I21" s="152"/>
      <c r="J21" s="152"/>
      <c r="K21" s="152"/>
    </row>
    <row r="22" spans="2:12" x14ac:dyDescent="0.2">
      <c r="B22" s="153" t="s">
        <v>88</v>
      </c>
      <c r="C22" s="147" t="s">
        <v>81</v>
      </c>
      <c r="D22" s="162">
        <v>0</v>
      </c>
      <c r="E22" s="162">
        <v>0</v>
      </c>
      <c r="F22" s="149">
        <f>E22*D22</f>
        <v>0</v>
      </c>
      <c r="G22" s="148">
        <f>D22</f>
        <v>0</v>
      </c>
      <c r="H22" s="162">
        <v>0</v>
      </c>
      <c r="I22" s="149">
        <f>G22*H22</f>
        <v>0</v>
      </c>
      <c r="J22" s="149">
        <f>D22+G22</f>
        <v>0</v>
      </c>
      <c r="K22" s="149">
        <f>F22+I22</f>
        <v>0</v>
      </c>
    </row>
    <row r="23" spans="2:12" ht="12" customHeight="1" x14ac:dyDescent="0.25">
      <c r="B23" s="150"/>
      <c r="C23" s="150"/>
      <c r="D23" s="163"/>
      <c r="E23" s="164"/>
      <c r="F23" s="152"/>
      <c r="G23" s="151"/>
      <c r="H23" s="164"/>
      <c r="I23" s="152"/>
      <c r="J23" s="152"/>
      <c r="K23" s="152"/>
    </row>
    <row r="24" spans="2:12" x14ac:dyDescent="0.2">
      <c r="B24" s="155" t="s">
        <v>89</v>
      </c>
      <c r="C24" s="147" t="s">
        <v>81</v>
      </c>
      <c r="D24" s="162">
        <v>0</v>
      </c>
      <c r="E24" s="162">
        <v>0</v>
      </c>
      <c r="F24" s="149">
        <f>E24*D24</f>
        <v>0</v>
      </c>
      <c r="G24" s="148">
        <f>D24</f>
        <v>0</v>
      </c>
      <c r="H24" s="162">
        <v>0</v>
      </c>
      <c r="I24" s="149">
        <f>G24*H24</f>
        <v>0</v>
      </c>
      <c r="J24" s="149">
        <f>D24+G24</f>
        <v>0</v>
      </c>
      <c r="K24" s="149">
        <f>F24+I24</f>
        <v>0</v>
      </c>
      <c r="L24" s="154"/>
    </row>
    <row r="25" spans="2:12" ht="12" customHeight="1" x14ac:dyDescent="0.25">
      <c r="B25" s="150"/>
      <c r="C25" s="150"/>
      <c r="D25" s="163"/>
      <c r="E25" s="164"/>
      <c r="F25" s="152"/>
      <c r="G25" s="151"/>
      <c r="H25" s="164"/>
      <c r="I25" s="152"/>
      <c r="J25" s="152"/>
      <c r="K25" s="152"/>
    </row>
    <row r="26" spans="2:12" x14ac:dyDescent="0.2">
      <c r="B26" s="155" t="s">
        <v>90</v>
      </c>
      <c r="C26" s="147" t="s">
        <v>81</v>
      </c>
      <c r="D26" s="162">
        <v>0</v>
      </c>
      <c r="E26" s="162">
        <v>0</v>
      </c>
      <c r="F26" s="149">
        <f>E26*D26</f>
        <v>0</v>
      </c>
      <c r="G26" s="148">
        <f>D26</f>
        <v>0</v>
      </c>
      <c r="H26" s="162">
        <v>0</v>
      </c>
      <c r="I26" s="149">
        <f>G26*H26</f>
        <v>0</v>
      </c>
      <c r="J26" s="149">
        <f>D26+G26</f>
        <v>0</v>
      </c>
      <c r="K26" s="149">
        <f>F26+I26</f>
        <v>0</v>
      </c>
    </row>
    <row r="27" spans="2:12" ht="12" customHeight="1" x14ac:dyDescent="0.25">
      <c r="B27" s="150"/>
      <c r="C27" s="150"/>
      <c r="D27" s="163"/>
      <c r="E27" s="164"/>
      <c r="F27" s="152"/>
      <c r="G27" s="151"/>
      <c r="H27" s="164"/>
      <c r="I27" s="152"/>
      <c r="J27" s="152"/>
      <c r="K27" s="152"/>
      <c r="L27" s="154"/>
    </row>
    <row r="28" spans="2:12" x14ac:dyDescent="0.2">
      <c r="B28" s="155" t="s">
        <v>91</v>
      </c>
      <c r="C28" s="147" t="s">
        <v>81</v>
      </c>
      <c r="D28" s="162">
        <v>0</v>
      </c>
      <c r="E28" s="162">
        <v>0</v>
      </c>
      <c r="F28" s="149">
        <f>E28*D28</f>
        <v>0</v>
      </c>
      <c r="G28" s="148">
        <f>D28</f>
        <v>0</v>
      </c>
      <c r="H28" s="162">
        <v>0</v>
      </c>
      <c r="I28" s="149">
        <f>G28*H28</f>
        <v>0</v>
      </c>
      <c r="J28" s="149">
        <f>D28+G28</f>
        <v>0</v>
      </c>
      <c r="K28" s="149">
        <f>F28+I28</f>
        <v>0</v>
      </c>
      <c r="L28" s="154"/>
    </row>
    <row r="29" spans="2:12" ht="12" customHeight="1" x14ac:dyDescent="0.25">
      <c r="B29" s="150"/>
      <c r="C29" s="150"/>
      <c r="D29" s="163"/>
      <c r="E29" s="164"/>
      <c r="F29" s="152"/>
      <c r="G29" s="151"/>
      <c r="H29" s="164"/>
      <c r="I29" s="152"/>
      <c r="J29" s="152"/>
      <c r="K29" s="152"/>
      <c r="L29" s="154"/>
    </row>
    <row r="30" spans="2:12" x14ac:dyDescent="0.2">
      <c r="B30" s="155" t="s">
        <v>92</v>
      </c>
      <c r="C30" s="147" t="s">
        <v>81</v>
      </c>
      <c r="D30" s="162">
        <v>0</v>
      </c>
      <c r="E30" s="162">
        <v>0</v>
      </c>
      <c r="F30" s="149">
        <f>E30*D30</f>
        <v>0</v>
      </c>
      <c r="G30" s="148">
        <f>D30</f>
        <v>0</v>
      </c>
      <c r="H30" s="162">
        <v>0</v>
      </c>
      <c r="I30" s="149">
        <f>G30*H30</f>
        <v>0</v>
      </c>
      <c r="J30" s="149">
        <f>D30+G30</f>
        <v>0</v>
      </c>
      <c r="K30" s="149">
        <f>F30+I30</f>
        <v>0</v>
      </c>
      <c r="L30" s="154"/>
    </row>
    <row r="31" spans="2:12" s="2" customFormat="1" x14ac:dyDescent="0.2"/>
    <row r="32" spans="2:12" s="2" customFormat="1" ht="15.75" x14ac:dyDescent="0.25">
      <c r="B32" s="16" t="s">
        <v>93</v>
      </c>
      <c r="C32" s="16"/>
    </row>
    <row r="33" spans="2:11" s="2" customFormat="1" x14ac:dyDescent="0.2">
      <c r="B33" s="2" t="s">
        <v>94</v>
      </c>
      <c r="E33" s="156">
        <f>D8+D10+D12+D14+D16+D18+D20+D22+D24+D26+D28+D30</f>
        <v>0</v>
      </c>
      <c r="G33" s="2" t="s">
        <v>95</v>
      </c>
      <c r="K33" s="156">
        <f>J8+J10+J12+J14+J16+J18+J20+J22+J24+J26+J28+J30</f>
        <v>0</v>
      </c>
    </row>
    <row r="34" spans="2:11" s="2" customFormat="1" x14ac:dyDescent="0.2">
      <c r="B34" s="2" t="s">
        <v>96</v>
      </c>
      <c r="E34" s="157">
        <f>(+E8+E10+E12+E14+E16+E18+E20+E22+E24+E26+E28+E30)/12</f>
        <v>0</v>
      </c>
      <c r="G34" s="2" t="s">
        <v>96</v>
      </c>
      <c r="K34" s="157">
        <f>(+H8+H10+H12+H14+H16+H18+H20+H22+H24+H26+H28+H30)/12</f>
        <v>0</v>
      </c>
    </row>
    <row r="35" spans="2:11" s="2" customFormat="1" x14ac:dyDescent="0.2">
      <c r="B35" s="158" t="s">
        <v>97</v>
      </c>
      <c r="C35" s="158"/>
      <c r="D35" s="158"/>
      <c r="E35" s="159">
        <f>+F8+F10+F12+F14+F16+F18+F20+F22+F24+F26+F28+F30</f>
        <v>0</v>
      </c>
      <c r="F35" s="158"/>
      <c r="G35" s="278" t="s">
        <v>98</v>
      </c>
      <c r="H35" s="278"/>
      <c r="I35" s="7"/>
      <c r="J35" s="7"/>
      <c r="K35" s="159">
        <f>+I8+I10+I12+I14+I16+I18+I20+I22+I24+I26+I28+I30</f>
        <v>0</v>
      </c>
    </row>
    <row r="36" spans="2:11" s="2" customFormat="1" x14ac:dyDescent="0.2"/>
    <row r="37" spans="2:11" s="2" customFormat="1" ht="15.75" x14ac:dyDescent="0.25">
      <c r="B37" s="2" t="s">
        <v>99</v>
      </c>
      <c r="K37" s="160">
        <f>E33/12</f>
        <v>0</v>
      </c>
    </row>
    <row r="38" spans="2:11" s="2" customFormat="1" ht="15.75" x14ac:dyDescent="0.25">
      <c r="B38" s="2" t="s">
        <v>100</v>
      </c>
      <c r="K38" s="160">
        <f>E33/264</f>
        <v>0</v>
      </c>
    </row>
    <row r="39" spans="2:11" s="2" customFormat="1" ht="15.75" x14ac:dyDescent="0.25">
      <c r="K39" s="160"/>
    </row>
    <row r="40" spans="2:11" s="2" customFormat="1" ht="15.75" x14ac:dyDescent="0.25">
      <c r="B40" s="2" t="s">
        <v>101</v>
      </c>
      <c r="K40" s="160">
        <f>+J8+J10+J12+J14+J16+J18+J20+J22+J24+J26+J28+J30</f>
        <v>0</v>
      </c>
    </row>
    <row r="41" spans="2:11" s="2" customFormat="1" ht="15.75" x14ac:dyDescent="0.25">
      <c r="B41" s="2" t="s">
        <v>102</v>
      </c>
      <c r="K41" s="160">
        <f>K8+K10+K12+K14+K16+K18+K20+K22+K24+K26+K28+K30</f>
        <v>0</v>
      </c>
    </row>
    <row r="42" spans="2:11" s="2" customFormat="1" x14ac:dyDescent="0.2"/>
    <row r="43" spans="2:11" s="2" customFormat="1" x14ac:dyDescent="0.2"/>
    <row r="44" spans="2:11" s="2" customFormat="1" x14ac:dyDescent="0.2"/>
    <row r="45" spans="2:11" s="2" customFormat="1" x14ac:dyDescent="0.2"/>
    <row r="46" spans="2:11" s="2" customFormat="1" x14ac:dyDescent="0.2"/>
    <row r="47" spans="2:11" s="2" customFormat="1" x14ac:dyDescent="0.2"/>
    <row r="48" spans="2:1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</sheetData>
  <sheetProtection password="CEEF" sheet="1" objects="1" scenarios="1"/>
  <mergeCells count="3">
    <mergeCell ref="B3:K3"/>
    <mergeCell ref="B5:K5"/>
    <mergeCell ref="G35:H3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4"/>
  <sheetViews>
    <sheetView view="pageBreakPreview" zoomScale="60" zoomScaleNormal="55" workbookViewId="0">
      <selection activeCell="I64" sqref="I64:I66"/>
    </sheetView>
  </sheetViews>
  <sheetFormatPr defaultRowHeight="15" x14ac:dyDescent="0.2"/>
  <cols>
    <col min="1" max="1" width="9.140625" style="142"/>
    <col min="2" max="2" width="17.7109375" style="142" customWidth="1"/>
    <col min="3" max="3" width="27.7109375" style="142" bestFit="1" customWidth="1"/>
    <col min="4" max="4" width="27.7109375" style="142" customWidth="1"/>
    <col min="5" max="5" width="18.5703125" style="142" bestFit="1" customWidth="1"/>
    <col min="6" max="6" width="10.140625" style="1" customWidth="1"/>
    <col min="7" max="7" width="9.140625" style="2"/>
    <col min="8" max="8" width="19.85546875" style="142" customWidth="1"/>
    <col min="9" max="9" width="28.42578125" style="142" customWidth="1"/>
    <col min="10" max="10" width="21" style="142" customWidth="1"/>
    <col min="11" max="11" width="15.85546875" style="142" customWidth="1"/>
    <col min="12" max="12" width="15.42578125" style="142" customWidth="1"/>
    <col min="13" max="13" width="18.5703125" style="142" customWidth="1"/>
    <col min="14" max="31" width="9.140625" style="2"/>
    <col min="32" max="16384" width="9.140625" style="142"/>
  </cols>
  <sheetData>
    <row r="1" spans="2:13" s="2" customFormat="1" ht="15.75" x14ac:dyDescent="0.25">
      <c r="E1" s="166"/>
      <c r="F1" s="167"/>
      <c r="G1" s="166"/>
      <c r="K1" s="166"/>
    </row>
    <row r="2" spans="2:13" s="2" customFormat="1" x14ac:dyDescent="0.2">
      <c r="F2" s="1"/>
    </row>
    <row r="3" spans="2:13" s="2" customFormat="1" x14ac:dyDescent="0.2">
      <c r="F3" s="1"/>
    </row>
    <row r="4" spans="2:13" s="2" customFormat="1" ht="15.75" x14ac:dyDescent="0.25">
      <c r="B4" s="280" t="s">
        <v>123</v>
      </c>
      <c r="C4" s="280"/>
      <c r="D4" s="280"/>
      <c r="E4" s="280"/>
      <c r="F4" s="1"/>
      <c r="I4" s="168" t="s">
        <v>107</v>
      </c>
      <c r="J4" s="168"/>
      <c r="K4" s="168"/>
      <c r="L4" s="168"/>
      <c r="M4" s="168"/>
    </row>
    <row r="5" spans="2:13" s="2" customFormat="1" ht="15.75" x14ac:dyDescent="0.25">
      <c r="B5" s="168"/>
      <c r="C5" s="279" t="s">
        <v>122</v>
      </c>
      <c r="D5" s="279"/>
      <c r="E5" s="168"/>
      <c r="F5" s="1"/>
      <c r="I5" s="168"/>
      <c r="J5" s="168"/>
      <c r="K5" s="168"/>
      <c r="L5" s="168"/>
      <c r="M5" s="168"/>
    </row>
    <row r="6" spans="2:13" s="2" customFormat="1" ht="32.25" customHeight="1" x14ac:dyDescent="0.2">
      <c r="B6" s="277" t="s">
        <v>106</v>
      </c>
      <c r="C6" s="277"/>
      <c r="D6" s="277"/>
      <c r="E6" s="277"/>
      <c r="F6" s="277"/>
      <c r="H6" s="169"/>
      <c r="I6" s="169"/>
      <c r="J6" s="169"/>
      <c r="K6" s="169"/>
      <c r="L6" s="169"/>
    </row>
    <row r="7" spans="2:13" ht="54" customHeight="1" x14ac:dyDescent="0.2">
      <c r="B7" s="140" t="s">
        <v>72</v>
      </c>
      <c r="C7" s="141" t="s">
        <v>120</v>
      </c>
      <c r="D7" s="140" t="s">
        <v>109</v>
      </c>
      <c r="E7" s="140" t="s">
        <v>121</v>
      </c>
      <c r="H7" s="140" t="s">
        <v>72</v>
      </c>
      <c r="I7" s="141" t="s">
        <v>108</v>
      </c>
      <c r="J7" s="140" t="s">
        <v>109</v>
      </c>
      <c r="K7" s="140" t="s">
        <v>76</v>
      </c>
      <c r="L7" s="141" t="s">
        <v>110</v>
      </c>
      <c r="M7" s="140" t="s">
        <v>33</v>
      </c>
    </row>
    <row r="8" spans="2:13" ht="12" customHeight="1" x14ac:dyDescent="0.25">
      <c r="B8" s="170"/>
      <c r="C8" s="171"/>
      <c r="D8" s="171"/>
      <c r="E8" s="171"/>
      <c r="H8" s="170"/>
      <c r="I8" s="171"/>
      <c r="J8" s="171"/>
      <c r="K8" s="172"/>
      <c r="L8" s="173"/>
      <c r="M8" s="174"/>
    </row>
    <row r="9" spans="2:13" x14ac:dyDescent="0.2">
      <c r="B9" s="175" t="s">
        <v>80</v>
      </c>
      <c r="C9" s="195">
        <v>0</v>
      </c>
      <c r="D9" s="195">
        <v>0</v>
      </c>
      <c r="E9" s="177">
        <f>C9*D9</f>
        <v>0</v>
      </c>
      <c r="H9" s="178" t="s">
        <v>80</v>
      </c>
      <c r="I9" s="195">
        <v>0</v>
      </c>
      <c r="J9" s="195">
        <v>0</v>
      </c>
      <c r="K9" s="179">
        <f>I9*J9</f>
        <v>0</v>
      </c>
      <c r="L9" s="180"/>
      <c r="M9" s="197" t="s">
        <v>111</v>
      </c>
    </row>
    <row r="10" spans="2:13" ht="12" customHeight="1" x14ac:dyDescent="0.25">
      <c r="B10" s="181"/>
      <c r="C10" s="182"/>
      <c r="D10" s="182"/>
      <c r="E10" s="183"/>
      <c r="H10" s="178"/>
      <c r="I10" s="195">
        <v>0</v>
      </c>
      <c r="J10" s="195">
        <v>0</v>
      </c>
      <c r="K10" s="179">
        <f t="shared" ref="K10:K11" si="0">I10*J10</f>
        <v>0</v>
      </c>
      <c r="L10" s="180"/>
      <c r="M10" s="197" t="s">
        <v>112</v>
      </c>
    </row>
    <row r="11" spans="2:13" x14ac:dyDescent="0.2">
      <c r="B11" s="155" t="s">
        <v>82</v>
      </c>
      <c r="C11" s="195">
        <v>0</v>
      </c>
      <c r="D11" s="195">
        <v>0</v>
      </c>
      <c r="E11" s="177">
        <f>C11*D11</f>
        <v>0</v>
      </c>
      <c r="H11" s="178"/>
      <c r="I11" s="195">
        <v>0</v>
      </c>
      <c r="J11" s="195">
        <v>0</v>
      </c>
      <c r="K11" s="179">
        <f t="shared" si="0"/>
        <v>0</v>
      </c>
      <c r="L11" s="180"/>
      <c r="M11" s="197" t="s">
        <v>113</v>
      </c>
    </row>
    <row r="12" spans="2:13" ht="12" customHeight="1" x14ac:dyDescent="0.25">
      <c r="B12" s="181"/>
      <c r="C12" s="182"/>
      <c r="D12" s="182"/>
      <c r="E12" s="183"/>
      <c r="H12" s="178"/>
      <c r="I12" s="176">
        <f>I9+I10+I11</f>
        <v>0</v>
      </c>
      <c r="J12" s="176"/>
      <c r="K12" s="184">
        <f>K9+K10+K11</f>
        <v>0</v>
      </c>
      <c r="L12" s="185" t="e">
        <f>K12/I12</f>
        <v>#DIV/0!</v>
      </c>
      <c r="M12" s="180"/>
    </row>
    <row r="13" spans="2:13" ht="15.75" x14ac:dyDescent="0.25">
      <c r="B13" s="155" t="s">
        <v>83</v>
      </c>
      <c r="C13" s="195">
        <v>0</v>
      </c>
      <c r="D13" s="195">
        <v>0</v>
      </c>
      <c r="E13" s="177">
        <f>C13*D13</f>
        <v>0</v>
      </c>
      <c r="H13" s="170"/>
      <c r="I13" s="183"/>
      <c r="J13" s="183"/>
      <c r="K13" s="186"/>
      <c r="L13" s="172"/>
      <c r="M13" s="174"/>
    </row>
    <row r="14" spans="2:13" ht="12" customHeight="1" x14ac:dyDescent="0.25">
      <c r="B14" s="181"/>
      <c r="C14" s="182"/>
      <c r="D14" s="182"/>
      <c r="E14" s="183"/>
      <c r="H14" s="178" t="s">
        <v>82</v>
      </c>
      <c r="I14" s="195">
        <v>0</v>
      </c>
      <c r="J14" s="195">
        <v>0</v>
      </c>
      <c r="K14" s="179">
        <f>I14*J14</f>
        <v>0</v>
      </c>
      <c r="L14" s="185"/>
      <c r="M14" s="197" t="s">
        <v>111</v>
      </c>
    </row>
    <row r="15" spans="2:13" x14ac:dyDescent="0.2">
      <c r="B15" s="155" t="s">
        <v>84</v>
      </c>
      <c r="C15" s="195">
        <v>0</v>
      </c>
      <c r="D15" s="195">
        <v>0</v>
      </c>
      <c r="E15" s="177">
        <f>C15*D15</f>
        <v>0</v>
      </c>
      <c r="H15" s="178"/>
      <c r="I15" s="195">
        <v>0</v>
      </c>
      <c r="J15" s="195">
        <v>0</v>
      </c>
      <c r="K15" s="179">
        <f t="shared" ref="K15:K16" si="1">I15*J15</f>
        <v>0</v>
      </c>
      <c r="L15" s="185"/>
      <c r="M15" s="197" t="s">
        <v>112</v>
      </c>
    </row>
    <row r="16" spans="2:13" ht="12" customHeight="1" x14ac:dyDescent="0.25">
      <c r="B16" s="181"/>
      <c r="C16" s="196"/>
      <c r="D16" s="182"/>
      <c r="E16" s="183"/>
      <c r="H16" s="178"/>
      <c r="I16" s="195">
        <v>0</v>
      </c>
      <c r="J16" s="195">
        <v>0</v>
      </c>
      <c r="K16" s="179">
        <f t="shared" si="1"/>
        <v>0</v>
      </c>
      <c r="L16" s="185"/>
      <c r="M16" s="197" t="s">
        <v>113</v>
      </c>
    </row>
    <row r="17" spans="2:13" ht="15.75" x14ac:dyDescent="0.25">
      <c r="B17" s="155" t="s">
        <v>85</v>
      </c>
      <c r="C17" s="195">
        <v>0</v>
      </c>
      <c r="D17" s="195">
        <v>0</v>
      </c>
      <c r="E17" s="177">
        <f>C17*D17</f>
        <v>0</v>
      </c>
      <c r="H17" s="178"/>
      <c r="I17" s="176">
        <f>I14+I15+I16</f>
        <v>0</v>
      </c>
      <c r="J17" s="176"/>
      <c r="K17" s="187">
        <f>SUM(K14:K16)</f>
        <v>0</v>
      </c>
      <c r="L17" s="185" t="e">
        <f>K17/I17</f>
        <v>#DIV/0!</v>
      </c>
      <c r="M17" s="180"/>
    </row>
    <row r="18" spans="2:13" ht="12" customHeight="1" x14ac:dyDescent="0.25">
      <c r="B18" s="181"/>
      <c r="C18" s="182"/>
      <c r="D18" s="182"/>
      <c r="E18" s="183"/>
      <c r="H18" s="170"/>
      <c r="I18" s="183"/>
      <c r="J18" s="183"/>
      <c r="K18" s="186"/>
      <c r="L18" s="172"/>
      <c r="M18" s="174"/>
    </row>
    <row r="19" spans="2:13" x14ac:dyDescent="0.2">
      <c r="B19" s="155" t="s">
        <v>86</v>
      </c>
      <c r="C19" s="195">
        <v>0</v>
      </c>
      <c r="D19" s="195">
        <v>0</v>
      </c>
      <c r="E19" s="177">
        <f>C19*D19</f>
        <v>0</v>
      </c>
      <c r="H19" s="178" t="s">
        <v>83</v>
      </c>
      <c r="I19" s="195">
        <v>0</v>
      </c>
      <c r="J19" s="195">
        <v>0</v>
      </c>
      <c r="K19" s="179">
        <f>I19*J19</f>
        <v>0</v>
      </c>
      <c r="L19" s="185"/>
      <c r="M19" s="197" t="s">
        <v>111</v>
      </c>
    </row>
    <row r="20" spans="2:13" ht="12" customHeight="1" x14ac:dyDescent="0.25">
      <c r="B20" s="181"/>
      <c r="C20" s="182"/>
      <c r="D20" s="182"/>
      <c r="E20" s="183"/>
      <c r="H20" s="178"/>
      <c r="I20" s="195">
        <v>0</v>
      </c>
      <c r="J20" s="195">
        <v>0</v>
      </c>
      <c r="K20" s="179">
        <f t="shared" ref="K20:K21" si="2">I20*J20</f>
        <v>0</v>
      </c>
      <c r="L20" s="185"/>
      <c r="M20" s="197" t="s">
        <v>112</v>
      </c>
    </row>
    <row r="21" spans="2:13" x14ac:dyDescent="0.2">
      <c r="B21" s="155" t="s">
        <v>87</v>
      </c>
      <c r="C21" s="195">
        <v>0</v>
      </c>
      <c r="D21" s="195">
        <v>0</v>
      </c>
      <c r="E21" s="177">
        <f>C21*D21</f>
        <v>0</v>
      </c>
      <c r="H21" s="178"/>
      <c r="I21" s="195">
        <v>0</v>
      </c>
      <c r="J21" s="195">
        <v>0</v>
      </c>
      <c r="K21" s="179">
        <f t="shared" si="2"/>
        <v>0</v>
      </c>
      <c r="L21" s="185"/>
      <c r="M21" s="197" t="s">
        <v>113</v>
      </c>
    </row>
    <row r="22" spans="2:13" ht="12" customHeight="1" x14ac:dyDescent="0.25">
      <c r="B22" s="181"/>
      <c r="C22" s="182"/>
      <c r="D22" s="182"/>
      <c r="E22" s="183"/>
      <c r="H22" s="178"/>
      <c r="I22" s="176">
        <f>I19+I20+I21</f>
        <v>0</v>
      </c>
      <c r="J22" s="176"/>
      <c r="K22" s="187">
        <f>SUM(K19:K21)</f>
        <v>0</v>
      </c>
      <c r="L22" s="185" t="e">
        <f>K22/I22</f>
        <v>#DIV/0!</v>
      </c>
      <c r="M22" s="180"/>
    </row>
    <row r="23" spans="2:13" ht="15.75" x14ac:dyDescent="0.25">
      <c r="B23" s="155" t="s">
        <v>88</v>
      </c>
      <c r="C23" s="195">
        <v>0</v>
      </c>
      <c r="D23" s="195">
        <v>0</v>
      </c>
      <c r="E23" s="177">
        <f>C23*D23</f>
        <v>0</v>
      </c>
      <c r="H23" s="170"/>
      <c r="I23" s="183"/>
      <c r="J23" s="183"/>
      <c r="K23" s="186"/>
      <c r="L23" s="172"/>
      <c r="M23" s="174"/>
    </row>
    <row r="24" spans="2:13" ht="12" customHeight="1" x14ac:dyDescent="0.25">
      <c r="B24" s="181"/>
      <c r="C24" s="182"/>
      <c r="D24" s="182"/>
      <c r="E24" s="183"/>
      <c r="H24" s="178" t="s">
        <v>84</v>
      </c>
      <c r="I24" s="195">
        <v>0</v>
      </c>
      <c r="J24" s="195">
        <v>0</v>
      </c>
      <c r="K24" s="179">
        <f>I24*J24</f>
        <v>0</v>
      </c>
      <c r="L24" s="185"/>
      <c r="M24" s="197" t="s">
        <v>111</v>
      </c>
    </row>
    <row r="25" spans="2:13" x14ac:dyDescent="0.2">
      <c r="B25" s="155" t="s">
        <v>89</v>
      </c>
      <c r="C25" s="195">
        <v>0</v>
      </c>
      <c r="D25" s="195">
        <v>0</v>
      </c>
      <c r="E25" s="177">
        <f>C25*D25</f>
        <v>0</v>
      </c>
      <c r="F25" s="188"/>
      <c r="H25" s="178"/>
      <c r="I25" s="195">
        <v>0</v>
      </c>
      <c r="J25" s="195">
        <v>0</v>
      </c>
      <c r="K25" s="179">
        <f t="shared" ref="K25:K26" si="3">I25*J25</f>
        <v>0</v>
      </c>
      <c r="L25" s="185"/>
      <c r="M25" s="197" t="s">
        <v>112</v>
      </c>
    </row>
    <row r="26" spans="2:13" ht="12" customHeight="1" x14ac:dyDescent="0.25">
      <c r="B26" s="181"/>
      <c r="C26" s="182"/>
      <c r="D26" s="182"/>
      <c r="E26" s="183"/>
      <c r="H26" s="178"/>
      <c r="I26" s="195">
        <v>0</v>
      </c>
      <c r="J26" s="195">
        <v>0</v>
      </c>
      <c r="K26" s="179">
        <f t="shared" si="3"/>
        <v>0</v>
      </c>
      <c r="L26" s="185"/>
      <c r="M26" s="197" t="s">
        <v>113</v>
      </c>
    </row>
    <row r="27" spans="2:13" ht="15.75" x14ac:dyDescent="0.25">
      <c r="B27" s="155" t="s">
        <v>90</v>
      </c>
      <c r="C27" s="195">
        <v>0</v>
      </c>
      <c r="D27" s="195">
        <v>0</v>
      </c>
      <c r="E27" s="177">
        <f>C27*D27</f>
        <v>0</v>
      </c>
      <c r="H27" s="178"/>
      <c r="I27" s="176">
        <f>I24+I25+I26</f>
        <v>0</v>
      </c>
      <c r="J27" s="176"/>
      <c r="K27" s="187">
        <f>SUM(K24:K26)</f>
        <v>0</v>
      </c>
      <c r="L27" s="185" t="e">
        <f>K27/I27</f>
        <v>#DIV/0!</v>
      </c>
      <c r="M27" s="180"/>
    </row>
    <row r="28" spans="2:13" ht="12" customHeight="1" x14ac:dyDescent="0.25">
      <c r="B28" s="181"/>
      <c r="C28" s="182"/>
      <c r="D28" s="182"/>
      <c r="E28" s="183"/>
      <c r="H28" s="170"/>
      <c r="I28" s="183"/>
      <c r="J28" s="183"/>
      <c r="K28" s="189"/>
      <c r="L28" s="172"/>
      <c r="M28" s="174"/>
    </row>
    <row r="29" spans="2:13" x14ac:dyDescent="0.2">
      <c r="B29" s="155" t="s">
        <v>91</v>
      </c>
      <c r="C29" s="195">
        <v>0</v>
      </c>
      <c r="D29" s="195">
        <v>0</v>
      </c>
      <c r="E29" s="177">
        <f>C29*D29</f>
        <v>0</v>
      </c>
      <c r="H29" s="178" t="s">
        <v>85</v>
      </c>
      <c r="I29" s="195">
        <v>0</v>
      </c>
      <c r="J29" s="195">
        <v>0</v>
      </c>
      <c r="K29" s="179">
        <f>I29*J29</f>
        <v>0</v>
      </c>
      <c r="L29" s="185"/>
      <c r="M29" s="197" t="s">
        <v>111</v>
      </c>
    </row>
    <row r="30" spans="2:13" ht="12" customHeight="1" x14ac:dyDescent="0.25">
      <c r="B30" s="181"/>
      <c r="C30" s="182"/>
      <c r="D30" s="182"/>
      <c r="E30" s="183"/>
      <c r="H30" s="178"/>
      <c r="I30" s="195">
        <v>0</v>
      </c>
      <c r="J30" s="195">
        <v>0</v>
      </c>
      <c r="K30" s="179">
        <f t="shared" ref="K30:K31" si="4">I30*J30</f>
        <v>0</v>
      </c>
      <c r="L30" s="185"/>
      <c r="M30" s="197" t="s">
        <v>112</v>
      </c>
    </row>
    <row r="31" spans="2:13" x14ac:dyDescent="0.2">
      <c r="B31" s="155" t="s">
        <v>92</v>
      </c>
      <c r="C31" s="195">
        <v>0</v>
      </c>
      <c r="D31" s="195">
        <v>0</v>
      </c>
      <c r="E31" s="177">
        <f>C31*D31</f>
        <v>0</v>
      </c>
      <c r="H31" s="178"/>
      <c r="I31" s="195">
        <v>0</v>
      </c>
      <c r="J31" s="195">
        <v>0</v>
      </c>
      <c r="K31" s="179">
        <f t="shared" si="4"/>
        <v>0</v>
      </c>
      <c r="L31" s="185"/>
      <c r="M31" s="197" t="s">
        <v>113</v>
      </c>
    </row>
    <row r="32" spans="2:13" ht="16.5" thickBot="1" x14ac:dyDescent="0.3">
      <c r="B32" s="2"/>
      <c r="C32" s="2"/>
      <c r="D32" s="2"/>
      <c r="E32" s="2"/>
      <c r="H32" s="178"/>
      <c r="I32" s="176">
        <f>I29+I30+I31</f>
        <v>0</v>
      </c>
      <c r="J32" s="176"/>
      <c r="K32" s="187">
        <f>SUM(K29:K31)</f>
        <v>0</v>
      </c>
      <c r="L32" s="185" t="e">
        <f>K32/I32</f>
        <v>#DIV/0!</v>
      </c>
      <c r="M32" s="180"/>
    </row>
    <row r="33" spans="2:13" ht="16.5" thickBot="1" x14ac:dyDescent="0.3">
      <c r="B33" s="2" t="s">
        <v>114</v>
      </c>
      <c r="C33" s="190">
        <f t="shared" ref="C33:E33" si="5">C9+C11+C13+C15+C17+C19+C21+C23+C25+C27+C29+C31</f>
        <v>0</v>
      </c>
      <c r="D33" s="191"/>
      <c r="E33" s="192">
        <f t="shared" si="5"/>
        <v>0</v>
      </c>
      <c r="H33" s="170"/>
      <c r="I33" s="183"/>
      <c r="J33" s="183"/>
      <c r="K33" s="189"/>
      <c r="L33" s="172"/>
      <c r="M33" s="174"/>
    </row>
    <row r="34" spans="2:13" x14ac:dyDescent="0.2">
      <c r="B34" s="2"/>
      <c r="C34" s="2"/>
      <c r="D34" s="2"/>
      <c r="E34" s="2"/>
      <c r="H34" s="178" t="s">
        <v>86</v>
      </c>
      <c r="I34" s="195">
        <v>0</v>
      </c>
      <c r="J34" s="195">
        <v>0</v>
      </c>
      <c r="K34" s="179">
        <f>I34*J34</f>
        <v>0</v>
      </c>
      <c r="L34" s="185"/>
      <c r="M34" s="197" t="s">
        <v>111</v>
      </c>
    </row>
    <row r="35" spans="2:13" x14ac:dyDescent="0.2">
      <c r="B35" s="2" t="s">
        <v>115</v>
      </c>
      <c r="C35" s="2"/>
      <c r="D35" s="2"/>
      <c r="E35" s="154">
        <f>C33/12</f>
        <v>0</v>
      </c>
      <c r="H35" s="178"/>
      <c r="I35" s="195">
        <v>0</v>
      </c>
      <c r="J35" s="195">
        <v>0</v>
      </c>
      <c r="K35" s="179">
        <f t="shared" ref="K35:K36" si="6">I35*J35</f>
        <v>0</v>
      </c>
      <c r="L35" s="185"/>
      <c r="M35" s="197" t="s">
        <v>112</v>
      </c>
    </row>
    <row r="36" spans="2:13" x14ac:dyDescent="0.2">
      <c r="B36" s="2" t="s">
        <v>116</v>
      </c>
      <c r="C36" s="2"/>
      <c r="D36" s="2"/>
      <c r="E36" s="154">
        <f>E35/365</f>
        <v>0</v>
      </c>
      <c r="H36" s="178"/>
      <c r="I36" s="195">
        <v>0</v>
      </c>
      <c r="J36" s="195">
        <v>0</v>
      </c>
      <c r="K36" s="179">
        <f t="shared" si="6"/>
        <v>0</v>
      </c>
      <c r="L36" s="185"/>
      <c r="M36" s="197" t="s">
        <v>113</v>
      </c>
    </row>
    <row r="37" spans="2:13" ht="15.75" x14ac:dyDescent="0.25">
      <c r="B37" s="2" t="s">
        <v>117</v>
      </c>
      <c r="C37" s="2"/>
      <c r="D37" s="2"/>
      <c r="E37" s="154">
        <f>E33/24</f>
        <v>0</v>
      </c>
      <c r="H37" s="178"/>
      <c r="I37" s="176">
        <f>I34+I35+I36</f>
        <v>0</v>
      </c>
      <c r="J37" s="176"/>
      <c r="K37" s="187">
        <f>SUM(K34:K36)</f>
        <v>0</v>
      </c>
      <c r="L37" s="185" t="e">
        <f>K37/I37</f>
        <v>#DIV/0!</v>
      </c>
      <c r="M37" s="180"/>
    </row>
    <row r="38" spans="2:13" ht="15.75" x14ac:dyDescent="0.25">
      <c r="B38" s="2"/>
      <c r="C38" s="2"/>
      <c r="D38" s="2"/>
      <c r="E38" s="2"/>
      <c r="H38" s="170"/>
      <c r="I38" s="183"/>
      <c r="J38" s="183"/>
      <c r="K38" s="186"/>
      <c r="L38" s="172"/>
      <c r="M38" s="174"/>
    </row>
    <row r="39" spans="2:13" x14ac:dyDescent="0.2">
      <c r="B39" s="2"/>
      <c r="C39" s="2"/>
      <c r="D39" s="2"/>
      <c r="E39" s="2"/>
      <c r="H39" s="178" t="s">
        <v>87</v>
      </c>
      <c r="I39" s="195">
        <v>0</v>
      </c>
      <c r="J39" s="195">
        <v>0</v>
      </c>
      <c r="K39" s="179">
        <f>I39*J39</f>
        <v>0</v>
      </c>
      <c r="L39" s="185"/>
      <c r="M39" s="197" t="s">
        <v>111</v>
      </c>
    </row>
    <row r="40" spans="2:13" x14ac:dyDescent="0.2">
      <c r="B40" s="2"/>
      <c r="C40" s="2"/>
      <c r="D40" s="2"/>
      <c r="E40" s="2"/>
      <c r="H40" s="178"/>
      <c r="I40" s="195">
        <v>0</v>
      </c>
      <c r="J40" s="195">
        <v>0</v>
      </c>
      <c r="K40" s="179">
        <f t="shared" ref="K40:K41" si="7">I40*J40</f>
        <v>0</v>
      </c>
      <c r="L40" s="185"/>
      <c r="M40" s="197" t="s">
        <v>112</v>
      </c>
    </row>
    <row r="41" spans="2:13" x14ac:dyDescent="0.2">
      <c r="B41" s="2"/>
      <c r="C41" s="2"/>
      <c r="D41" s="2"/>
      <c r="E41" s="2"/>
      <c r="H41" s="178"/>
      <c r="I41" s="195">
        <v>0</v>
      </c>
      <c r="J41" s="195">
        <v>0</v>
      </c>
      <c r="K41" s="179">
        <f t="shared" si="7"/>
        <v>0</v>
      </c>
      <c r="L41" s="185"/>
      <c r="M41" s="197" t="s">
        <v>113</v>
      </c>
    </row>
    <row r="42" spans="2:13" ht="15.75" x14ac:dyDescent="0.25">
      <c r="B42" s="2"/>
      <c r="C42" s="2"/>
      <c r="D42" s="2"/>
      <c r="E42" s="2"/>
      <c r="H42" s="178"/>
      <c r="I42" s="176">
        <f>I39+I40+I41</f>
        <v>0</v>
      </c>
      <c r="J42" s="176"/>
      <c r="K42" s="187">
        <f>SUM(K39:K41)</f>
        <v>0</v>
      </c>
      <c r="L42" s="185" t="e">
        <f>K42/I42</f>
        <v>#DIV/0!</v>
      </c>
      <c r="M42" s="180"/>
    </row>
    <row r="43" spans="2:13" ht="15.75" x14ac:dyDescent="0.25">
      <c r="B43" s="2"/>
      <c r="C43" s="2"/>
      <c r="D43" s="2"/>
      <c r="E43" s="2"/>
      <c r="H43" s="170"/>
      <c r="I43" s="183"/>
      <c r="J43" s="183"/>
      <c r="K43" s="186"/>
      <c r="L43" s="172"/>
      <c r="M43" s="174"/>
    </row>
    <row r="44" spans="2:13" x14ac:dyDescent="0.2">
      <c r="B44" s="2"/>
      <c r="C44" s="2"/>
      <c r="D44" s="2"/>
      <c r="E44" s="2"/>
      <c r="H44" s="178" t="s">
        <v>88</v>
      </c>
      <c r="I44" s="195">
        <v>0</v>
      </c>
      <c r="J44" s="195">
        <v>0</v>
      </c>
      <c r="K44" s="179">
        <f>I44*J44</f>
        <v>0</v>
      </c>
      <c r="L44" s="185"/>
      <c r="M44" s="197" t="s">
        <v>111</v>
      </c>
    </row>
    <row r="45" spans="2:13" x14ac:dyDescent="0.2">
      <c r="B45" s="2"/>
      <c r="C45" s="2"/>
      <c r="D45" s="2"/>
      <c r="E45" s="2"/>
      <c r="H45" s="178"/>
      <c r="I45" s="195">
        <v>0</v>
      </c>
      <c r="J45" s="195">
        <v>0</v>
      </c>
      <c r="K45" s="179">
        <f t="shared" ref="K45:K46" si="8">I45*J45</f>
        <v>0</v>
      </c>
      <c r="L45" s="185"/>
      <c r="M45" s="197" t="s">
        <v>112</v>
      </c>
    </row>
    <row r="46" spans="2:13" x14ac:dyDescent="0.2">
      <c r="B46" s="2"/>
      <c r="C46" s="2"/>
      <c r="D46" s="2"/>
      <c r="E46" s="2"/>
      <c r="H46" s="178"/>
      <c r="I46" s="195">
        <v>0</v>
      </c>
      <c r="J46" s="195">
        <v>0</v>
      </c>
      <c r="K46" s="179">
        <f t="shared" si="8"/>
        <v>0</v>
      </c>
      <c r="L46" s="185"/>
      <c r="M46" s="197" t="s">
        <v>113</v>
      </c>
    </row>
    <row r="47" spans="2:13" ht="15.75" x14ac:dyDescent="0.25">
      <c r="B47" s="2"/>
      <c r="C47" s="2"/>
      <c r="D47" s="2"/>
      <c r="E47" s="2"/>
      <c r="H47" s="178"/>
      <c r="I47" s="176">
        <f>I44+I45+I46</f>
        <v>0</v>
      </c>
      <c r="J47" s="176"/>
      <c r="K47" s="187">
        <f>SUM(K44:K46)</f>
        <v>0</v>
      </c>
      <c r="L47" s="185" t="e">
        <f>K47/I47</f>
        <v>#DIV/0!</v>
      </c>
      <c r="M47" s="180"/>
    </row>
    <row r="48" spans="2:13" ht="15.75" x14ac:dyDescent="0.25">
      <c r="B48" s="2"/>
      <c r="C48" s="2"/>
      <c r="D48" s="2"/>
      <c r="E48" s="2"/>
      <c r="H48" s="170"/>
      <c r="I48" s="183"/>
      <c r="J48" s="183"/>
      <c r="K48" s="189"/>
      <c r="L48" s="172"/>
      <c r="M48" s="174"/>
    </row>
    <row r="49" spans="2:13" x14ac:dyDescent="0.2">
      <c r="B49" s="2"/>
      <c r="C49" s="2"/>
      <c r="D49" s="2"/>
      <c r="E49" s="2"/>
      <c r="H49" s="178" t="s">
        <v>89</v>
      </c>
      <c r="I49" s="195">
        <v>0</v>
      </c>
      <c r="J49" s="195">
        <v>0</v>
      </c>
      <c r="K49" s="179">
        <f>I49*J49</f>
        <v>0</v>
      </c>
      <c r="L49" s="185"/>
      <c r="M49" s="197" t="s">
        <v>111</v>
      </c>
    </row>
    <row r="50" spans="2:13" x14ac:dyDescent="0.2">
      <c r="B50" s="2"/>
      <c r="C50" s="2"/>
      <c r="D50" s="2"/>
      <c r="E50" s="2"/>
      <c r="H50" s="178"/>
      <c r="I50" s="195">
        <v>0</v>
      </c>
      <c r="J50" s="195">
        <v>0</v>
      </c>
      <c r="K50" s="179">
        <f t="shared" ref="K50:K51" si="9">I50*J50</f>
        <v>0</v>
      </c>
      <c r="L50" s="185"/>
      <c r="M50" s="197" t="s">
        <v>112</v>
      </c>
    </row>
    <row r="51" spans="2:13" x14ac:dyDescent="0.2">
      <c r="B51" s="2"/>
      <c r="C51" s="2"/>
      <c r="D51" s="2"/>
      <c r="E51" s="2"/>
      <c r="H51" s="178"/>
      <c r="I51" s="195">
        <v>0</v>
      </c>
      <c r="J51" s="195">
        <v>0</v>
      </c>
      <c r="K51" s="179">
        <f t="shared" si="9"/>
        <v>0</v>
      </c>
      <c r="L51" s="185"/>
      <c r="M51" s="197" t="s">
        <v>113</v>
      </c>
    </row>
    <row r="52" spans="2:13" ht="15.75" x14ac:dyDescent="0.25">
      <c r="B52" s="2"/>
      <c r="C52" s="2"/>
      <c r="D52" s="2"/>
      <c r="E52" s="2"/>
      <c r="H52" s="178"/>
      <c r="I52" s="176">
        <f>I49+I50+I51</f>
        <v>0</v>
      </c>
      <c r="J52" s="176"/>
      <c r="K52" s="187">
        <f>SUM(K49:K51)</f>
        <v>0</v>
      </c>
      <c r="L52" s="185" t="e">
        <f>K52/I52</f>
        <v>#DIV/0!</v>
      </c>
      <c r="M52" s="180"/>
    </row>
    <row r="53" spans="2:13" ht="15.75" x14ac:dyDescent="0.25">
      <c r="B53" s="2"/>
      <c r="C53" s="2"/>
      <c r="D53" s="2"/>
      <c r="E53" s="2"/>
      <c r="H53" s="170"/>
      <c r="I53" s="183"/>
      <c r="J53" s="183"/>
      <c r="K53" s="189"/>
      <c r="L53" s="172"/>
      <c r="M53" s="174"/>
    </row>
    <row r="54" spans="2:13" x14ac:dyDescent="0.2">
      <c r="B54" s="2"/>
      <c r="C54" s="2"/>
      <c r="D54" s="2"/>
      <c r="E54" s="2"/>
      <c r="H54" s="178" t="s">
        <v>90</v>
      </c>
      <c r="I54" s="195">
        <v>0</v>
      </c>
      <c r="J54" s="195">
        <v>0</v>
      </c>
      <c r="K54" s="179">
        <f>I54*J54</f>
        <v>0</v>
      </c>
      <c r="L54" s="185"/>
      <c r="M54" s="197" t="s">
        <v>111</v>
      </c>
    </row>
    <row r="55" spans="2:13" x14ac:dyDescent="0.2">
      <c r="B55" s="2"/>
      <c r="C55" s="2"/>
      <c r="D55" s="2"/>
      <c r="E55" s="2"/>
      <c r="H55" s="178"/>
      <c r="I55" s="195">
        <v>0</v>
      </c>
      <c r="J55" s="195">
        <v>0</v>
      </c>
      <c r="K55" s="179">
        <f t="shared" ref="K55:K56" si="10">I55*J55</f>
        <v>0</v>
      </c>
      <c r="L55" s="185"/>
      <c r="M55" s="197" t="s">
        <v>112</v>
      </c>
    </row>
    <row r="56" spans="2:13" x14ac:dyDescent="0.2">
      <c r="B56" s="2"/>
      <c r="C56" s="2"/>
      <c r="D56" s="2"/>
      <c r="E56" s="2"/>
      <c r="H56" s="178"/>
      <c r="I56" s="195">
        <v>0</v>
      </c>
      <c r="J56" s="195">
        <v>0</v>
      </c>
      <c r="K56" s="179">
        <f t="shared" si="10"/>
        <v>0</v>
      </c>
      <c r="L56" s="185"/>
      <c r="M56" s="197" t="s">
        <v>113</v>
      </c>
    </row>
    <row r="57" spans="2:13" ht="15.75" x14ac:dyDescent="0.25">
      <c r="B57" s="2"/>
      <c r="C57" s="2"/>
      <c r="D57" s="2"/>
      <c r="E57" s="2"/>
      <c r="H57" s="178"/>
      <c r="I57" s="176">
        <f>I54+I55+I56</f>
        <v>0</v>
      </c>
      <c r="J57" s="176"/>
      <c r="K57" s="187">
        <f>SUM(K54:K56)</f>
        <v>0</v>
      </c>
      <c r="L57" s="185" t="e">
        <f>K57/I57</f>
        <v>#DIV/0!</v>
      </c>
      <c r="M57" s="180"/>
    </row>
    <row r="58" spans="2:13" ht="15.75" x14ac:dyDescent="0.25">
      <c r="B58" s="2"/>
      <c r="C58" s="2"/>
      <c r="D58" s="2"/>
      <c r="E58" s="2"/>
      <c r="H58" s="170"/>
      <c r="I58" s="183"/>
      <c r="J58" s="183"/>
      <c r="K58" s="189"/>
      <c r="L58" s="172"/>
      <c r="M58" s="174"/>
    </row>
    <row r="59" spans="2:13" x14ac:dyDescent="0.2">
      <c r="B59" s="2"/>
      <c r="C59" s="2"/>
      <c r="D59" s="2"/>
      <c r="E59" s="2"/>
      <c r="H59" s="178" t="s">
        <v>91</v>
      </c>
      <c r="I59" s="195">
        <v>0</v>
      </c>
      <c r="J59" s="195">
        <v>0</v>
      </c>
      <c r="K59" s="179">
        <f>I59*J59</f>
        <v>0</v>
      </c>
      <c r="L59" s="185"/>
      <c r="M59" s="197" t="s">
        <v>111</v>
      </c>
    </row>
    <row r="60" spans="2:13" x14ac:dyDescent="0.2">
      <c r="B60" s="2"/>
      <c r="C60" s="2"/>
      <c r="D60" s="2"/>
      <c r="E60" s="2"/>
      <c r="H60" s="178"/>
      <c r="I60" s="195">
        <v>0</v>
      </c>
      <c r="J60" s="195">
        <v>0</v>
      </c>
      <c r="K60" s="179">
        <f t="shared" ref="K60:K61" si="11">I60*J60</f>
        <v>0</v>
      </c>
      <c r="L60" s="185"/>
      <c r="M60" s="197" t="s">
        <v>112</v>
      </c>
    </row>
    <row r="61" spans="2:13" x14ac:dyDescent="0.2">
      <c r="B61" s="2"/>
      <c r="C61" s="2"/>
      <c r="D61" s="2"/>
      <c r="E61" s="2"/>
      <c r="H61" s="178"/>
      <c r="I61" s="195">
        <v>0</v>
      </c>
      <c r="J61" s="195">
        <v>0</v>
      </c>
      <c r="K61" s="179">
        <f t="shared" si="11"/>
        <v>0</v>
      </c>
      <c r="L61" s="185"/>
      <c r="M61" s="197" t="s">
        <v>113</v>
      </c>
    </row>
    <row r="62" spans="2:13" ht="15.75" x14ac:dyDescent="0.25">
      <c r="B62" s="2"/>
      <c r="C62" s="2"/>
      <c r="D62" s="2"/>
      <c r="E62" s="2"/>
      <c r="H62" s="178"/>
      <c r="I62" s="176">
        <f>I59+I60+I61</f>
        <v>0</v>
      </c>
      <c r="J62" s="176"/>
      <c r="K62" s="187">
        <f>SUM(K59:K61)</f>
        <v>0</v>
      </c>
      <c r="L62" s="185" t="e">
        <f>K62/I62</f>
        <v>#DIV/0!</v>
      </c>
      <c r="M62" s="180"/>
    </row>
    <row r="63" spans="2:13" ht="15.75" x14ac:dyDescent="0.25">
      <c r="B63" s="2"/>
      <c r="C63" s="2"/>
      <c r="D63" s="2"/>
      <c r="E63" s="2"/>
      <c r="H63" s="170"/>
      <c r="I63" s="183"/>
      <c r="J63" s="183"/>
      <c r="K63" s="189"/>
      <c r="L63" s="172"/>
      <c r="M63" s="174"/>
    </row>
    <row r="64" spans="2:13" x14ac:dyDescent="0.2">
      <c r="B64" s="2"/>
      <c r="C64" s="2"/>
      <c r="D64" s="2"/>
      <c r="E64" s="2"/>
      <c r="H64" s="178" t="s">
        <v>92</v>
      </c>
      <c r="I64" s="195">
        <v>0</v>
      </c>
      <c r="J64" s="195">
        <v>0</v>
      </c>
      <c r="K64" s="179">
        <f>I64*J64</f>
        <v>0</v>
      </c>
      <c r="L64" s="185"/>
      <c r="M64" s="197" t="s">
        <v>111</v>
      </c>
    </row>
    <row r="65" spans="2:13" x14ac:dyDescent="0.2">
      <c r="B65" s="2"/>
      <c r="C65" s="2"/>
      <c r="D65" s="2"/>
      <c r="E65" s="2"/>
      <c r="H65" s="178"/>
      <c r="I65" s="195">
        <v>0</v>
      </c>
      <c r="J65" s="195">
        <v>0</v>
      </c>
      <c r="K65" s="179">
        <f t="shared" ref="K65:K66" si="12">I65*J65</f>
        <v>0</v>
      </c>
      <c r="L65" s="185"/>
      <c r="M65" s="197" t="s">
        <v>112</v>
      </c>
    </row>
    <row r="66" spans="2:13" x14ac:dyDescent="0.2">
      <c r="B66" s="2"/>
      <c r="C66" s="2"/>
      <c r="D66" s="2"/>
      <c r="E66" s="2"/>
      <c r="H66" s="178"/>
      <c r="I66" s="195">
        <v>0</v>
      </c>
      <c r="J66" s="195">
        <v>0</v>
      </c>
      <c r="K66" s="179">
        <f t="shared" si="12"/>
        <v>0</v>
      </c>
      <c r="L66" s="185"/>
      <c r="M66" s="197" t="s">
        <v>113</v>
      </c>
    </row>
    <row r="67" spans="2:13" ht="15.75" x14ac:dyDescent="0.25">
      <c r="B67" s="2"/>
      <c r="C67" s="2"/>
      <c r="D67" s="2"/>
      <c r="E67" s="2"/>
      <c r="H67" s="178"/>
      <c r="I67" s="176">
        <f>I64+I65+I66</f>
        <v>0</v>
      </c>
      <c r="J67" s="176"/>
      <c r="K67" s="187">
        <f>SUM(K64:K66)</f>
        <v>0</v>
      </c>
      <c r="L67" s="185" t="e">
        <f>K67/I67</f>
        <v>#DIV/0!</v>
      </c>
      <c r="M67" s="180"/>
    </row>
    <row r="68" spans="2:13" ht="15.75" thickBot="1" x14ac:dyDescent="0.25">
      <c r="B68" s="2"/>
      <c r="C68" s="2"/>
      <c r="D68" s="2"/>
      <c r="E68" s="2"/>
      <c r="H68" s="2"/>
      <c r="I68" s="2"/>
      <c r="J68" s="2"/>
      <c r="K68" s="156"/>
      <c r="L68" s="2"/>
      <c r="M68" s="2"/>
    </row>
    <row r="69" spans="2:13" ht="16.5" thickBot="1" x14ac:dyDescent="0.3">
      <c r="B69" s="2"/>
      <c r="C69" s="2"/>
      <c r="D69" s="2"/>
      <c r="E69" s="2"/>
      <c r="H69" s="2" t="s">
        <v>114</v>
      </c>
      <c r="I69" s="193">
        <f>(I67+I62+I57+I52+I47+I42+I37+I32+I27+I22+I17+I12)</f>
        <v>0</v>
      </c>
      <c r="J69" s="194" t="s">
        <v>118</v>
      </c>
      <c r="K69" s="193">
        <f>K67+K62+K57+K52+K47+K42+K37+K32+K27+K22+K17+K12</f>
        <v>0</v>
      </c>
      <c r="L69" s="194" t="s">
        <v>119</v>
      </c>
      <c r="M69" s="2"/>
    </row>
    <row r="70" spans="2:13" x14ac:dyDescent="0.2">
      <c r="B70" s="2"/>
      <c r="C70" s="2"/>
      <c r="D70" s="2"/>
      <c r="E70" s="2"/>
      <c r="H70" s="2"/>
      <c r="I70" s="2"/>
      <c r="J70" s="2"/>
      <c r="K70" s="2"/>
      <c r="L70" s="2"/>
      <c r="M70" s="2"/>
    </row>
    <row r="71" spans="2:13" ht="15.75" x14ac:dyDescent="0.25">
      <c r="B71" s="2"/>
      <c r="C71" s="2"/>
      <c r="D71" s="2"/>
      <c r="E71" s="2"/>
      <c r="H71" s="2" t="s">
        <v>115</v>
      </c>
      <c r="I71" s="2"/>
      <c r="J71" s="2"/>
      <c r="K71" s="160">
        <f>I69/12</f>
        <v>0</v>
      </c>
      <c r="L71" s="2"/>
      <c r="M71" s="2"/>
    </row>
    <row r="72" spans="2:13" ht="15.75" x14ac:dyDescent="0.25">
      <c r="B72" s="2"/>
      <c r="C72" s="2"/>
      <c r="D72" s="2"/>
      <c r="E72" s="2"/>
      <c r="H72" s="2" t="s">
        <v>116</v>
      </c>
      <c r="I72" s="2"/>
      <c r="J72" s="2"/>
      <c r="K72" s="160">
        <f>I69/365</f>
        <v>0</v>
      </c>
      <c r="L72" s="2"/>
      <c r="M72" s="2"/>
    </row>
    <row r="73" spans="2:13" ht="15.75" x14ac:dyDescent="0.25">
      <c r="B73" s="2"/>
      <c r="C73" s="2"/>
      <c r="D73" s="2"/>
      <c r="E73" s="2"/>
      <c r="H73" s="2" t="s">
        <v>117</v>
      </c>
      <c r="I73" s="2"/>
      <c r="J73" s="2"/>
      <c r="K73" s="160">
        <f>K72/24</f>
        <v>0</v>
      </c>
      <c r="L73" s="2"/>
      <c r="M73" s="2"/>
    </row>
    <row r="74" spans="2:13" x14ac:dyDescent="0.2">
      <c r="B74" s="2"/>
      <c r="C74" s="2"/>
      <c r="D74" s="2"/>
      <c r="E74" s="2"/>
      <c r="H74" s="2"/>
      <c r="I74" s="2"/>
      <c r="J74" s="2"/>
      <c r="K74" s="2"/>
      <c r="L74" s="2"/>
      <c r="M74" s="2"/>
    </row>
    <row r="75" spans="2:13" x14ac:dyDescent="0.2">
      <c r="B75" s="2"/>
      <c r="C75" s="2"/>
      <c r="D75" s="2"/>
      <c r="E75" s="2"/>
      <c r="H75" s="2"/>
      <c r="I75" s="2"/>
      <c r="J75" s="2"/>
      <c r="K75" s="2"/>
      <c r="L75" s="2"/>
      <c r="M75" s="2"/>
    </row>
    <row r="76" spans="2:13" x14ac:dyDescent="0.2">
      <c r="B76" s="2"/>
      <c r="C76" s="2"/>
      <c r="D76" s="2"/>
      <c r="E76" s="2"/>
      <c r="H76" s="2"/>
      <c r="I76" s="2"/>
      <c r="J76" s="2"/>
      <c r="K76" s="2"/>
      <c r="L76" s="2"/>
      <c r="M76" s="2"/>
    </row>
    <row r="77" spans="2:13" x14ac:dyDescent="0.2">
      <c r="B77" s="2"/>
      <c r="C77" s="2"/>
      <c r="D77" s="2"/>
      <c r="E77" s="2"/>
      <c r="H77" s="2"/>
      <c r="I77" s="2"/>
      <c r="J77" s="2"/>
      <c r="K77" s="2"/>
      <c r="L77" s="2"/>
      <c r="M77" s="2"/>
    </row>
    <row r="78" spans="2:13" x14ac:dyDescent="0.2">
      <c r="B78" s="2"/>
      <c r="C78" s="2"/>
      <c r="D78" s="2"/>
      <c r="E78" s="2"/>
      <c r="H78" s="2"/>
      <c r="I78" s="2"/>
      <c r="J78" s="2"/>
      <c r="K78" s="2"/>
      <c r="L78" s="2"/>
      <c r="M78" s="2"/>
    </row>
    <row r="79" spans="2:13" x14ac:dyDescent="0.2">
      <c r="B79" s="2"/>
      <c r="C79" s="2"/>
      <c r="D79" s="2"/>
      <c r="E79" s="2"/>
      <c r="H79" s="2"/>
      <c r="I79" s="2"/>
      <c r="J79" s="2"/>
      <c r="K79" s="2"/>
      <c r="L79" s="2"/>
      <c r="M79" s="2"/>
    </row>
    <row r="80" spans="2:13" x14ac:dyDescent="0.2">
      <c r="B80" s="2"/>
      <c r="C80" s="2"/>
      <c r="D80" s="2"/>
      <c r="E80" s="2"/>
      <c r="H80" s="2"/>
      <c r="I80" s="2"/>
      <c r="J80" s="2"/>
      <c r="K80" s="2"/>
      <c r="L80" s="2"/>
      <c r="M80" s="2"/>
    </row>
    <row r="81" spans="2:13" x14ac:dyDescent="0.2">
      <c r="B81" s="2"/>
      <c r="C81" s="2"/>
      <c r="D81" s="2"/>
      <c r="E81" s="2"/>
      <c r="H81" s="2"/>
      <c r="I81" s="2"/>
      <c r="J81" s="2"/>
      <c r="K81" s="2"/>
      <c r="L81" s="2"/>
      <c r="M81" s="2"/>
    </row>
    <row r="82" spans="2:13" x14ac:dyDescent="0.2">
      <c r="B82" s="2"/>
      <c r="C82" s="2"/>
      <c r="D82" s="2"/>
      <c r="E82" s="2"/>
      <c r="H82" s="2"/>
      <c r="I82" s="2"/>
      <c r="J82" s="2"/>
      <c r="K82" s="2"/>
      <c r="L82" s="2"/>
      <c r="M82" s="2"/>
    </row>
    <row r="83" spans="2:13" x14ac:dyDescent="0.2">
      <c r="B83" s="2"/>
      <c r="C83" s="2"/>
      <c r="D83" s="2"/>
      <c r="E83" s="2"/>
      <c r="H83" s="2"/>
      <c r="I83" s="2"/>
      <c r="J83" s="2"/>
      <c r="K83" s="2"/>
      <c r="L83" s="2"/>
      <c r="M83" s="2"/>
    </row>
    <row r="84" spans="2:13" x14ac:dyDescent="0.2">
      <c r="H84" s="2"/>
      <c r="I84" s="2"/>
      <c r="J84" s="2"/>
      <c r="K84" s="2"/>
      <c r="L84" s="2"/>
      <c r="M84" s="2"/>
    </row>
  </sheetData>
  <sheetProtection password="CEEF" sheet="1" objects="1" scenarios="1"/>
  <mergeCells count="3">
    <mergeCell ref="C5:D5"/>
    <mergeCell ref="B4:E4"/>
    <mergeCell ref="B6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8"/>
  <sheetViews>
    <sheetView view="pageBreakPreview" topLeftCell="A7" zoomScale="60" zoomScaleNormal="70" workbookViewId="0">
      <selection activeCell="E32" sqref="E32"/>
    </sheetView>
  </sheetViews>
  <sheetFormatPr defaultColWidth="26.7109375" defaultRowHeight="15" x14ac:dyDescent="0.2"/>
  <cols>
    <col min="1" max="1" width="14.85546875" style="142" customWidth="1"/>
    <col min="2" max="2" width="25.7109375" style="142" customWidth="1"/>
    <col min="3" max="3" width="22.42578125" style="142" customWidth="1"/>
    <col min="4" max="4" width="21" style="142" customWidth="1"/>
    <col min="5" max="6" width="26.7109375" style="142"/>
    <col min="7" max="7" width="26.28515625" style="142" customWidth="1"/>
    <col min="8" max="9" width="26.7109375" style="142" hidden="1" customWidth="1"/>
    <col min="10" max="10" width="23.5703125" style="2" customWidth="1"/>
    <col min="11" max="13" width="26.7109375" style="2"/>
    <col min="14" max="16384" width="26.7109375" style="142"/>
  </cols>
  <sheetData>
    <row r="1" spans="2:13" ht="15.75" x14ac:dyDescent="0.25">
      <c r="B1" s="2"/>
      <c r="C1" s="2"/>
      <c r="D1" s="2"/>
      <c r="E1" s="2"/>
      <c r="F1" s="138"/>
      <c r="G1" s="138"/>
      <c r="H1" s="2"/>
      <c r="I1" s="2"/>
    </row>
    <row r="2" spans="2:13" x14ac:dyDescent="0.2">
      <c r="B2" s="2"/>
      <c r="C2" s="2"/>
      <c r="D2" s="2"/>
      <c r="E2" s="2"/>
      <c r="F2" s="2"/>
      <c r="G2" s="2"/>
      <c r="H2" s="2"/>
      <c r="I2" s="2"/>
    </row>
    <row r="3" spans="2:13" ht="15.75" x14ac:dyDescent="0.2">
      <c r="B3" s="276" t="s">
        <v>135</v>
      </c>
      <c r="C3" s="276"/>
      <c r="D3" s="276"/>
      <c r="E3" s="276"/>
      <c r="F3" s="276"/>
      <c r="G3" s="276"/>
      <c r="H3" s="2"/>
      <c r="I3" s="2"/>
    </row>
    <row r="4" spans="2:13" ht="15.75" x14ac:dyDescent="0.2">
      <c r="B4" s="139"/>
      <c r="C4" s="139"/>
      <c r="D4" s="282" t="s">
        <v>104</v>
      </c>
      <c r="E4" s="282"/>
      <c r="F4" s="139"/>
      <c r="G4" s="139"/>
      <c r="H4" s="2"/>
      <c r="I4" s="2"/>
    </row>
    <row r="5" spans="2:13" ht="15.75" x14ac:dyDescent="0.2">
      <c r="B5" s="277" t="s">
        <v>106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2:13" ht="15.75" x14ac:dyDescent="0.2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</row>
    <row r="7" spans="2:13" ht="47.25" x14ac:dyDescent="0.2">
      <c r="B7" s="140" t="s">
        <v>72</v>
      </c>
      <c r="C7" s="141" t="s">
        <v>133</v>
      </c>
      <c r="D7" s="141" t="s">
        <v>134</v>
      </c>
      <c r="E7" s="141" t="s">
        <v>124</v>
      </c>
      <c r="F7" s="141" t="s">
        <v>125</v>
      </c>
      <c r="G7" s="141" t="s">
        <v>76</v>
      </c>
    </row>
    <row r="8" spans="2:13" ht="15.75" x14ac:dyDescent="0.25">
      <c r="B8" s="170"/>
      <c r="C8" s="171"/>
      <c r="D8" s="171"/>
      <c r="E8" s="172"/>
      <c r="F8" s="171"/>
      <c r="G8" s="172"/>
      <c r="K8" s="198"/>
    </row>
    <row r="9" spans="2:13" x14ac:dyDescent="0.2">
      <c r="B9" s="146" t="s">
        <v>80</v>
      </c>
      <c r="C9" s="223">
        <f>(C30*C32)/30*C34</f>
        <v>0</v>
      </c>
      <c r="D9" s="221"/>
      <c r="E9" s="149">
        <f>C9-D9</f>
        <v>0</v>
      </c>
      <c r="F9" s="222">
        <v>0</v>
      </c>
      <c r="G9" s="149">
        <f>D9*F9</f>
        <v>0</v>
      </c>
      <c r="K9" s="199"/>
    </row>
    <row r="10" spans="2:13" ht="15.75" x14ac:dyDescent="0.25">
      <c r="B10" s="200"/>
      <c r="C10" s="201"/>
      <c r="D10" s="202"/>
      <c r="E10" s="189"/>
      <c r="F10" s="183"/>
      <c r="G10" s="189"/>
      <c r="K10" s="199"/>
    </row>
    <row r="11" spans="2:13" x14ac:dyDescent="0.2">
      <c r="B11" s="153" t="s">
        <v>82</v>
      </c>
      <c r="C11" s="223">
        <f>C30*C32/30*C34</f>
        <v>0</v>
      </c>
      <c r="D11" s="221"/>
      <c r="E11" s="149">
        <f>C11-D11</f>
        <v>0</v>
      </c>
      <c r="F11" s="222">
        <f>F25</f>
        <v>0</v>
      </c>
      <c r="G11" s="149">
        <f>D11*F11</f>
        <v>0</v>
      </c>
      <c r="K11" s="199"/>
    </row>
    <row r="12" spans="2:13" ht="15.75" x14ac:dyDescent="0.25">
      <c r="B12" s="200"/>
      <c r="C12" s="201"/>
      <c r="D12" s="202"/>
      <c r="E12" s="189"/>
      <c r="F12" s="183"/>
      <c r="G12" s="189"/>
      <c r="K12" s="199"/>
    </row>
    <row r="13" spans="2:13" x14ac:dyDescent="0.2">
      <c r="B13" s="153" t="s">
        <v>83</v>
      </c>
      <c r="C13" s="223">
        <f>C30*C32/30*C34</f>
        <v>0</v>
      </c>
      <c r="D13" s="221"/>
      <c r="E13" s="149">
        <f>C13-D13</f>
        <v>0</v>
      </c>
      <c r="F13" s="222">
        <f>F25</f>
        <v>0</v>
      </c>
      <c r="G13" s="149">
        <f>D13*F13</f>
        <v>0</v>
      </c>
      <c r="K13" s="199"/>
    </row>
    <row r="14" spans="2:13" ht="15.75" x14ac:dyDescent="0.25">
      <c r="B14" s="200"/>
      <c r="C14" s="201"/>
      <c r="D14" s="202"/>
      <c r="E14" s="189"/>
      <c r="F14" s="183"/>
      <c r="G14" s="189"/>
      <c r="K14" s="199"/>
    </row>
    <row r="15" spans="2:13" x14ac:dyDescent="0.2">
      <c r="B15" s="153" t="s">
        <v>84</v>
      </c>
      <c r="C15" s="223">
        <f>C30*C32/30*C34</f>
        <v>0</v>
      </c>
      <c r="D15" s="221"/>
      <c r="E15" s="149">
        <f>C15-D15</f>
        <v>0</v>
      </c>
      <c r="F15" s="222">
        <f>F25</f>
        <v>0</v>
      </c>
      <c r="G15" s="149">
        <f>D15*F15</f>
        <v>0</v>
      </c>
      <c r="K15" s="199"/>
    </row>
    <row r="16" spans="2:13" ht="15.75" x14ac:dyDescent="0.25">
      <c r="B16" s="181"/>
      <c r="C16" s="201"/>
      <c r="D16" s="202"/>
      <c r="E16" s="189"/>
      <c r="F16" s="183"/>
      <c r="G16" s="189"/>
    </row>
    <row r="17" spans="2:11" x14ac:dyDescent="0.2">
      <c r="B17" s="155" t="s">
        <v>90</v>
      </c>
      <c r="C17" s="223">
        <f>C30*C32/30*C34</f>
        <v>0</v>
      </c>
      <c r="D17" s="221"/>
      <c r="E17" s="149">
        <f>C17-D17</f>
        <v>0</v>
      </c>
      <c r="F17" s="222">
        <f>F25</f>
        <v>0</v>
      </c>
      <c r="G17" s="149">
        <f>D17*F17</f>
        <v>0</v>
      </c>
      <c r="H17" s="142">
        <v>51.33</v>
      </c>
      <c r="I17" s="142">
        <f>J17/H17</f>
        <v>0</v>
      </c>
      <c r="J17" s="156"/>
      <c r="K17" s="199"/>
    </row>
    <row r="18" spans="2:11" ht="15.75" x14ac:dyDescent="0.25">
      <c r="B18" s="181"/>
      <c r="C18" s="201"/>
      <c r="D18" s="202"/>
      <c r="E18" s="189"/>
      <c r="F18" s="183"/>
      <c r="G18" s="189"/>
      <c r="K18" s="199"/>
    </row>
    <row r="19" spans="2:11" x14ac:dyDescent="0.2">
      <c r="B19" s="155" t="s">
        <v>91</v>
      </c>
      <c r="C19" s="223">
        <f>C30*C32/30*C34</f>
        <v>0</v>
      </c>
      <c r="D19" s="221"/>
      <c r="E19" s="149">
        <f>C19-D19</f>
        <v>0</v>
      </c>
      <c r="F19" s="222">
        <f>F25</f>
        <v>0</v>
      </c>
      <c r="G19" s="149">
        <f>D19*F19</f>
        <v>0</v>
      </c>
      <c r="H19" s="142">
        <v>38.630000000000003</v>
      </c>
      <c r="I19" s="142">
        <f t="shared" ref="I19:I21" si="0">J19/H19</f>
        <v>0</v>
      </c>
      <c r="K19" s="199"/>
    </row>
    <row r="20" spans="2:11" ht="15.75" x14ac:dyDescent="0.25">
      <c r="B20" s="181"/>
      <c r="C20" s="201"/>
      <c r="D20" s="202"/>
      <c r="E20" s="189"/>
      <c r="F20" s="183"/>
      <c r="G20" s="189"/>
      <c r="K20" s="199"/>
    </row>
    <row r="21" spans="2:11" x14ac:dyDescent="0.2">
      <c r="B21" s="155" t="s">
        <v>92</v>
      </c>
      <c r="C21" s="223">
        <f>C30*C32/30*C34</f>
        <v>0</v>
      </c>
      <c r="D21" s="221"/>
      <c r="E21" s="149">
        <f>C21-D21</f>
        <v>0</v>
      </c>
      <c r="F21" s="222">
        <f>F25</f>
        <v>0</v>
      </c>
      <c r="G21" s="149">
        <f>D21*F21</f>
        <v>0</v>
      </c>
      <c r="H21" s="142">
        <v>27.35</v>
      </c>
      <c r="I21" s="142">
        <f t="shared" si="0"/>
        <v>0</v>
      </c>
      <c r="K21" s="199"/>
    </row>
    <row r="22" spans="2:11" s="2" customFormat="1" x14ac:dyDescent="0.2"/>
    <row r="23" spans="2:11" s="2" customFormat="1" ht="15.75" x14ac:dyDescent="0.25">
      <c r="B23" s="16" t="s">
        <v>93</v>
      </c>
      <c r="C23" s="16"/>
    </row>
    <row r="24" spans="2:11" s="2" customFormat="1" ht="30" customHeight="1" x14ac:dyDescent="0.2">
      <c r="B24" s="281" t="s">
        <v>126</v>
      </c>
      <c r="C24" s="281"/>
      <c r="D24" s="281"/>
      <c r="F24" s="156">
        <f>D9+D11+D13+D15+D17+D19+D21</f>
        <v>0</v>
      </c>
    </row>
    <row r="25" spans="2:11" s="2" customFormat="1" ht="30" customHeight="1" x14ac:dyDescent="0.2">
      <c r="B25" s="281" t="s">
        <v>127</v>
      </c>
      <c r="C25" s="281"/>
      <c r="D25" s="281"/>
      <c r="F25" s="154">
        <v>0</v>
      </c>
    </row>
    <row r="26" spans="2:11" s="2" customFormat="1" ht="30" customHeight="1" x14ac:dyDescent="0.2">
      <c r="B26" s="278" t="s">
        <v>128</v>
      </c>
      <c r="C26" s="278"/>
      <c r="D26" s="278"/>
      <c r="E26" s="158"/>
      <c r="F26" s="159">
        <f>G9+G11+G13+G15+G17+G19+G21</f>
        <v>0</v>
      </c>
      <c r="G26" s="158"/>
    </row>
    <row r="27" spans="2:11" s="2" customFormat="1" x14ac:dyDescent="0.2">
      <c r="B27" s="203"/>
      <c r="C27" s="9"/>
      <c r="D27" s="9"/>
    </row>
    <row r="28" spans="2:11" s="2" customFormat="1" ht="27" customHeight="1" x14ac:dyDescent="0.25">
      <c r="B28" s="281" t="s">
        <v>129</v>
      </c>
      <c r="C28" s="281"/>
      <c r="D28" s="281"/>
      <c r="F28" s="204">
        <f>F24/7</f>
        <v>0</v>
      </c>
      <c r="H28" s="204"/>
    </row>
    <row r="29" spans="2:11" s="2" customFormat="1" x14ac:dyDescent="0.2">
      <c r="B29" s="205"/>
    </row>
    <row r="30" spans="2:11" s="2" customFormat="1" ht="30" x14ac:dyDescent="0.2">
      <c r="B30" s="205" t="s">
        <v>130</v>
      </c>
      <c r="C30" s="207">
        <v>0</v>
      </c>
    </row>
    <row r="31" spans="2:11" s="2" customFormat="1" x14ac:dyDescent="0.2">
      <c r="B31" s="205"/>
      <c r="C31" s="206"/>
    </row>
    <row r="32" spans="2:11" s="2" customFormat="1" ht="30" x14ac:dyDescent="0.2">
      <c r="B32" s="205" t="s">
        <v>131</v>
      </c>
      <c r="C32" s="20">
        <v>0</v>
      </c>
    </row>
    <row r="33" spans="2:3" s="2" customFormat="1" x14ac:dyDescent="0.2">
      <c r="B33" s="205"/>
    </row>
    <row r="34" spans="2:3" s="2" customFormat="1" ht="45" x14ac:dyDescent="0.2">
      <c r="B34" s="205" t="s">
        <v>132</v>
      </c>
      <c r="C34" s="20">
        <v>0</v>
      </c>
    </row>
    <row r="35" spans="2:3" s="2" customFormat="1" x14ac:dyDescent="0.2">
      <c r="B35" s="205"/>
    </row>
    <row r="36" spans="2:3" s="2" customFormat="1" x14ac:dyDescent="0.2">
      <c r="B36" s="205"/>
    </row>
    <row r="37" spans="2:3" s="2" customFormat="1" x14ac:dyDescent="0.2">
      <c r="B37" s="205"/>
    </row>
    <row r="38" spans="2:3" s="2" customFormat="1" x14ac:dyDescent="0.2"/>
    <row r="39" spans="2:3" s="2" customFormat="1" x14ac:dyDescent="0.2"/>
    <row r="40" spans="2:3" s="2" customFormat="1" x14ac:dyDescent="0.2"/>
    <row r="41" spans="2:3" s="2" customFormat="1" x14ac:dyDescent="0.2"/>
    <row r="42" spans="2:3" s="2" customFormat="1" x14ac:dyDescent="0.2"/>
    <row r="43" spans="2:3" s="2" customFormat="1" x14ac:dyDescent="0.2"/>
    <row r="44" spans="2:3" s="2" customFormat="1" x14ac:dyDescent="0.2"/>
    <row r="45" spans="2:3" s="2" customFormat="1" x14ac:dyDescent="0.2"/>
    <row r="46" spans="2:3" s="2" customFormat="1" x14ac:dyDescent="0.2"/>
    <row r="47" spans="2:3" s="2" customFormat="1" x14ac:dyDescent="0.2"/>
    <row r="48" spans="2: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</sheetData>
  <sheetProtection password="CEEF" sheet="1" objects="1" scenarios="1"/>
  <mergeCells count="7">
    <mergeCell ref="B25:D25"/>
    <mergeCell ref="B26:D26"/>
    <mergeCell ref="B28:D28"/>
    <mergeCell ref="B3:G3"/>
    <mergeCell ref="B5:M5"/>
    <mergeCell ref="D4:E4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ОБЩИЕ СВЕДЕНИЯ</vt:lpstr>
      <vt:lpstr>ДАННЫЕ ПО ПЕРСОНАЛУ</vt:lpstr>
      <vt:lpstr>ДАННЫЕ ПО ПОСЕТИТЕЛЯМ</vt:lpstr>
      <vt:lpstr>ФОНД РАБОЧЕГО ВРЕМЕНИ</vt:lpstr>
      <vt:lpstr>СВОД ЭЛЕКТРОПРИЕМНИКОВ</vt:lpstr>
      <vt:lpstr>СВОД САН.-ГИГИЕН. ОБОР.</vt:lpstr>
      <vt:lpstr>ФОРМА УЧЕТА ХВС</vt:lpstr>
      <vt:lpstr>ФОРМА УЧЕТА Э-ЭНЕРГИИ</vt:lpstr>
      <vt:lpstr>ФОРМА УЧЕТА ТЭ</vt:lpstr>
      <vt:lpstr>'ДАННЫЕ ПО ПЕРСОНАЛУ'!Область_печати</vt:lpstr>
      <vt:lpstr>'ДАННЫЕ ПО ПОСЕТИТЕЛЯМ'!Область_печати</vt:lpstr>
      <vt:lpstr>'ОБЩИЕ СВЕДЕНИЯ'!Область_печати</vt:lpstr>
      <vt:lpstr>'СВОД САН.-ГИГИЕН. ОБОР.'!Область_печати</vt:lpstr>
      <vt:lpstr>'СВОД ЭЛЕКТРОПРИЕМНИКОВ'!Область_печати</vt:lpstr>
      <vt:lpstr>'ФОНД РАБОЧЕГО ВРЕМЕНИ'!Область_печати</vt:lpstr>
      <vt:lpstr>'ФОРМА УЧЕТА ТЭ'!Область_печати</vt:lpstr>
      <vt:lpstr>'ФОРМА УЧЕТА ХВС'!Область_печати</vt:lpstr>
      <vt:lpstr>'ФОРМА УЧЕТА Э-ЭНЕРГИИ'!Область_печати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2015-10-13T10:52:29Z</cp:lastPrinted>
  <dcterms:created xsi:type="dcterms:W3CDTF">2015-10-13T04:17:11Z</dcterms:created>
  <dcterms:modified xsi:type="dcterms:W3CDTF">2016-10-06T14:09:32Z</dcterms:modified>
</cp:coreProperties>
</file>